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ocuments\1 WIM Excel\#Website\Gratis Downloads\"/>
    </mc:Choice>
  </mc:AlternateContent>
  <xr:revisionPtr revIDLastSave="0" documentId="13_ncr:1_{18B9F1CF-0182-49F8-AE35-EF0A55F585CE}" xr6:coauthVersionLast="47" xr6:coauthVersionMax="47" xr10:uidLastSave="{00000000-0000-0000-0000-000000000000}"/>
  <workbookProtection workbookAlgorithmName="SHA-512" workbookHashValue="hfLWxGzhAoc7Dpq/HFcjKaor2lURKHlBlHI02jN/1NwelfIJeCz66iRFBcPqEl3roNKAluwguVD+/jGkmP8HhA==" workbookSaltValue="Oa5PbCaS4PO+gylJozq46Q==" workbookSpinCount="100000" lockStructure="1"/>
  <bookViews>
    <workbookView xWindow="-60" yWindow="-60" windowWidth="25320" windowHeight="15420" xr2:uid="{00000000-000D-0000-FFFF-FFFF00000000}"/>
  </bookViews>
  <sheets>
    <sheet name="LEES DIT" sheetId="8" r:id="rId1"/>
    <sheet name="Gas" sheetId="6" r:id="rId2"/>
    <sheet name="Dagstroom" sheetId="4" r:id="rId3"/>
    <sheet name="Nachtstroom" sheetId="5" r:id="rId4"/>
  </sheets>
  <definedNames>
    <definedName name="_xlnm.Print_Area" localSheetId="2">Dagstroom!$A$1:$R$57</definedName>
    <definedName name="_xlnm.Print_Area" localSheetId="1">Gas!$A$1:$R$57</definedName>
    <definedName name="_xlnm.Print_Area" localSheetId="3">Nachtstroom!$A$1:$R$57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5" l="1"/>
  <c r="D4" i="5"/>
  <c r="C57" i="5" l="1"/>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56" i="5" l="1"/>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A6" i="5"/>
  <c r="Q13" i="6"/>
  <c r="C4" i="5" l="1"/>
  <c r="A7" i="5"/>
  <c r="A8" i="5"/>
  <c r="A9" i="5" l="1"/>
  <c r="A10" i="5" l="1"/>
  <c r="A11" i="5" l="1"/>
  <c r="A12" i="5" l="1"/>
  <c r="A13" i="5" l="1"/>
  <c r="A14" i="5" l="1"/>
  <c r="A15" i="5" l="1"/>
  <c r="A16" i="5" l="1"/>
  <c r="A17" i="5" l="1"/>
  <c r="A18" i="5" l="1"/>
  <c r="A19" i="5" l="1"/>
  <c r="A20" i="5" l="1"/>
  <c r="A21" i="5" l="1"/>
  <c r="A22" i="5" l="1"/>
  <c r="A23" i="5" l="1"/>
  <c r="A24" i="5" l="1"/>
  <c r="A25" i="5" l="1"/>
  <c r="A26" i="5" l="1"/>
  <c r="A27" i="5" l="1"/>
  <c r="A28" i="5" l="1"/>
  <c r="A29" i="5" l="1"/>
  <c r="A30" i="5" l="1"/>
  <c r="A31" i="5" l="1"/>
  <c r="A32" i="5" l="1"/>
  <c r="A33" i="5" l="1"/>
  <c r="A34" i="5" l="1"/>
  <c r="A35" i="5" l="1"/>
  <c r="A36" i="5" l="1"/>
  <c r="A37" i="5" l="1"/>
  <c r="A38" i="5" l="1"/>
  <c r="A39" i="5" l="1"/>
  <c r="A40" i="5" l="1"/>
  <c r="A41" i="5" l="1"/>
  <c r="A42" i="5" l="1"/>
  <c r="A43" i="5" l="1"/>
  <c r="A44" i="5" l="1"/>
  <c r="A45" i="5" l="1"/>
  <c r="A46" i="5" l="1"/>
  <c r="A47" i="5" l="1"/>
  <c r="A48" i="5" l="1"/>
  <c r="A49" i="5" l="1"/>
  <c r="A50" i="5" l="1"/>
  <c r="A51" i="5" l="1"/>
  <c r="A52" i="5" l="1"/>
  <c r="A53" i="5" l="1"/>
  <c r="A54" i="5" l="1"/>
  <c r="A55" i="5" l="1"/>
  <c r="A56" i="5" l="1"/>
  <c r="A57" i="5" l="1"/>
  <c r="A58" i="5" l="1"/>
  <c r="A59" i="5" l="1"/>
  <c r="A60" i="5" l="1"/>
  <c r="A61" i="5" l="1"/>
  <c r="A62" i="5" l="1"/>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3" i="5" l="1"/>
  <c r="A60" i="4"/>
  <c r="C27" i="6"/>
  <c r="C28" i="6"/>
  <c r="C29" i="6"/>
  <c r="C30" i="6"/>
  <c r="C31" i="6"/>
  <c r="A64" i="5" l="1"/>
  <c r="A61" i="4"/>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A6" i="6"/>
  <c r="D6" i="6" s="1"/>
  <c r="A7" i="6" l="1"/>
  <c r="A8" i="6" s="1"/>
  <c r="A65" i="5"/>
  <c r="D64" i="5"/>
  <c r="E64" i="5" s="1"/>
  <c r="A62" i="4"/>
  <c r="C6" i="6"/>
  <c r="C7" i="6"/>
  <c r="C8" i="6"/>
  <c r="C9" i="6"/>
  <c r="Q13" i="4"/>
  <c r="Q13" i="5"/>
  <c r="D6" i="5" l="1"/>
  <c r="E6" i="5" s="1"/>
  <c r="D7" i="5"/>
  <c r="E7" i="5" s="1"/>
  <c r="D8" i="5"/>
  <c r="E8" i="5" s="1"/>
  <c r="D9" i="5"/>
  <c r="E9" i="5" s="1"/>
  <c r="D10" i="5"/>
  <c r="E10" i="5" s="1"/>
  <c r="D11" i="5"/>
  <c r="E11" i="5" s="1"/>
  <c r="D12" i="5"/>
  <c r="E12" i="5" s="1"/>
  <c r="D13" i="5"/>
  <c r="E13" i="5" s="1"/>
  <c r="D14" i="5"/>
  <c r="E14" i="5" s="1"/>
  <c r="D15" i="5"/>
  <c r="E15" i="5" s="1"/>
  <c r="D16" i="5"/>
  <c r="E16" i="5" s="1"/>
  <c r="D17" i="5"/>
  <c r="E17" i="5" s="1"/>
  <c r="D18" i="5"/>
  <c r="E18" i="5" s="1"/>
  <c r="D19" i="5"/>
  <c r="E19" i="5" s="1"/>
  <c r="D20" i="5"/>
  <c r="E20" i="5" s="1"/>
  <c r="D21" i="5"/>
  <c r="E21" i="5" s="1"/>
  <c r="D22" i="5"/>
  <c r="E22" i="5" s="1"/>
  <c r="D23" i="5"/>
  <c r="E23" i="5" s="1"/>
  <c r="D24" i="5"/>
  <c r="E24" i="5" s="1"/>
  <c r="D25" i="5"/>
  <c r="E25" i="5" s="1"/>
  <c r="D26" i="5"/>
  <c r="E26" i="5" s="1"/>
  <c r="D27" i="5"/>
  <c r="E27" i="5" s="1"/>
  <c r="D28" i="5"/>
  <c r="E28" i="5" s="1"/>
  <c r="D29" i="5"/>
  <c r="E29" i="5" s="1"/>
  <c r="D30" i="5"/>
  <c r="E30" i="5" s="1"/>
  <c r="D31" i="5"/>
  <c r="E31" i="5" s="1"/>
  <c r="D32" i="5"/>
  <c r="E32" i="5" s="1"/>
  <c r="D33" i="5"/>
  <c r="E33" i="5" s="1"/>
  <c r="D34" i="5"/>
  <c r="E34" i="5" s="1"/>
  <c r="D35" i="5"/>
  <c r="E35" i="5" s="1"/>
  <c r="D36" i="5"/>
  <c r="E36" i="5" s="1"/>
  <c r="D37" i="5"/>
  <c r="E37" i="5" s="1"/>
  <c r="D38" i="5"/>
  <c r="E38" i="5" s="1"/>
  <c r="D39" i="5"/>
  <c r="E39" i="5" s="1"/>
  <c r="D40" i="5"/>
  <c r="E40" i="5" s="1"/>
  <c r="D41" i="5"/>
  <c r="E41" i="5" s="1"/>
  <c r="D42" i="5"/>
  <c r="E42" i="5" s="1"/>
  <c r="D43" i="5"/>
  <c r="E43" i="5" s="1"/>
  <c r="D44" i="5"/>
  <c r="E44" i="5" s="1"/>
  <c r="D45" i="5"/>
  <c r="E45" i="5" s="1"/>
  <c r="D46" i="5"/>
  <c r="E46" i="5" s="1"/>
  <c r="D47" i="5"/>
  <c r="E47" i="5" s="1"/>
  <c r="D48" i="5"/>
  <c r="E48" i="5" s="1"/>
  <c r="D49" i="5"/>
  <c r="E49" i="5" s="1"/>
  <c r="D50" i="5"/>
  <c r="E50" i="5" s="1"/>
  <c r="D51" i="5"/>
  <c r="E51" i="5" s="1"/>
  <c r="D52" i="5"/>
  <c r="E52" i="5" s="1"/>
  <c r="D53" i="5"/>
  <c r="E53" i="5" s="1"/>
  <c r="D54" i="5"/>
  <c r="E54" i="5" s="1"/>
  <c r="D55" i="5"/>
  <c r="E55" i="5" s="1"/>
  <c r="D56" i="5"/>
  <c r="E56" i="5" s="1"/>
  <c r="D57" i="5"/>
  <c r="E57" i="5" s="1"/>
  <c r="D58" i="5"/>
  <c r="E58" i="5" s="1"/>
  <c r="D59" i="5"/>
  <c r="E59" i="5" s="1"/>
  <c r="D60" i="5"/>
  <c r="E60" i="5" s="1"/>
  <c r="D61" i="5"/>
  <c r="E61" i="5" s="1"/>
  <c r="D62" i="5"/>
  <c r="E62" i="5" s="1"/>
  <c r="D63" i="5"/>
  <c r="E63" i="5" s="1"/>
  <c r="D7" i="6"/>
  <c r="A9" i="6"/>
  <c r="D8" i="6"/>
  <c r="A66" i="5"/>
  <c r="D65" i="5"/>
  <c r="D7" i="4"/>
  <c r="E7" i="4" s="1"/>
  <c r="D11" i="4"/>
  <c r="E11" i="4" s="1"/>
  <c r="D15" i="4"/>
  <c r="E15" i="4" s="1"/>
  <c r="D19" i="4"/>
  <c r="E19" i="4" s="1"/>
  <c r="D23" i="4"/>
  <c r="E23" i="4" s="1"/>
  <c r="D27" i="4"/>
  <c r="E27" i="4" s="1"/>
  <c r="D31" i="4"/>
  <c r="E31" i="4" s="1"/>
  <c r="D35" i="4"/>
  <c r="E35" i="4" s="1"/>
  <c r="D39" i="4"/>
  <c r="E39" i="4" s="1"/>
  <c r="D43" i="4"/>
  <c r="E43" i="4" s="1"/>
  <c r="D47" i="4"/>
  <c r="E47" i="4" s="1"/>
  <c r="D51" i="4"/>
  <c r="E51" i="4" s="1"/>
  <c r="D55" i="4"/>
  <c r="E55" i="4" s="1"/>
  <c r="D59" i="4"/>
  <c r="E59" i="4" s="1"/>
  <c r="D8" i="4"/>
  <c r="E8" i="4" s="1"/>
  <c r="D12" i="4"/>
  <c r="E12" i="4" s="1"/>
  <c r="D16" i="4"/>
  <c r="E16" i="4" s="1"/>
  <c r="D20" i="4"/>
  <c r="E20" i="4" s="1"/>
  <c r="D24" i="4"/>
  <c r="E24" i="4" s="1"/>
  <c r="D28" i="4"/>
  <c r="E28" i="4" s="1"/>
  <c r="D32" i="4"/>
  <c r="E32" i="4" s="1"/>
  <c r="D36" i="4"/>
  <c r="E36" i="4" s="1"/>
  <c r="D40" i="4"/>
  <c r="E40" i="4" s="1"/>
  <c r="D44" i="4"/>
  <c r="E44" i="4" s="1"/>
  <c r="D48" i="4"/>
  <c r="E48" i="4" s="1"/>
  <c r="D52" i="4"/>
  <c r="E52" i="4" s="1"/>
  <c r="D56" i="4"/>
  <c r="E56" i="4" s="1"/>
  <c r="D60" i="4"/>
  <c r="E60" i="4" s="1"/>
  <c r="D9" i="4"/>
  <c r="E9" i="4" s="1"/>
  <c r="D17" i="4"/>
  <c r="E17" i="4" s="1"/>
  <c r="D25" i="4"/>
  <c r="E25" i="4" s="1"/>
  <c r="D33" i="4"/>
  <c r="E33" i="4" s="1"/>
  <c r="D41" i="4"/>
  <c r="E41" i="4" s="1"/>
  <c r="D49" i="4"/>
  <c r="E49" i="4" s="1"/>
  <c r="D57" i="4"/>
  <c r="E57" i="4" s="1"/>
  <c r="D13" i="4"/>
  <c r="E13" i="4" s="1"/>
  <c r="D21" i="4"/>
  <c r="E21" i="4" s="1"/>
  <c r="D29" i="4"/>
  <c r="E29" i="4" s="1"/>
  <c r="D37" i="4"/>
  <c r="E37" i="4" s="1"/>
  <c r="D45" i="4"/>
  <c r="E45" i="4" s="1"/>
  <c r="D53" i="4"/>
  <c r="E53" i="4" s="1"/>
  <c r="D61" i="4"/>
  <c r="E61" i="4" s="1"/>
  <c r="D6" i="4"/>
  <c r="D14" i="4"/>
  <c r="E14" i="4" s="1"/>
  <c r="D30" i="4"/>
  <c r="E30" i="4" s="1"/>
  <c r="D38" i="4"/>
  <c r="E38" i="4" s="1"/>
  <c r="D46" i="4"/>
  <c r="E46" i="4" s="1"/>
  <c r="D54" i="4"/>
  <c r="E54" i="4" s="1"/>
  <c r="D62" i="4"/>
  <c r="E62" i="4" s="1"/>
  <c r="D10" i="4"/>
  <c r="E10" i="4" s="1"/>
  <c r="D18" i="4"/>
  <c r="E18" i="4" s="1"/>
  <c r="D26" i="4"/>
  <c r="E26" i="4" s="1"/>
  <c r="D34" i="4"/>
  <c r="E34" i="4" s="1"/>
  <c r="D42" i="4"/>
  <c r="E42" i="4" s="1"/>
  <c r="D50" i="4"/>
  <c r="E50" i="4" s="1"/>
  <c r="D58" i="4"/>
  <c r="E58" i="4" s="1"/>
  <c r="D22" i="4"/>
  <c r="E22" i="4" s="1"/>
  <c r="E65" i="5"/>
  <c r="A63" i="4"/>
  <c r="D63" i="4" s="1"/>
  <c r="E63" i="4" s="1"/>
  <c r="C56" i="6"/>
  <c r="C55" i="6"/>
  <c r="C54" i="6"/>
  <c r="C53" i="6"/>
  <c r="C52" i="6"/>
  <c r="C51" i="6"/>
  <c r="C50" i="6"/>
  <c r="C49" i="6"/>
  <c r="C48" i="6"/>
  <c r="C47" i="6"/>
  <c r="C46" i="6"/>
  <c r="C45" i="6"/>
  <c r="C44" i="6"/>
  <c r="C43" i="6"/>
  <c r="C42" i="6"/>
  <c r="C41" i="6"/>
  <c r="C40" i="6"/>
  <c r="C39" i="6"/>
  <c r="C38" i="6"/>
  <c r="C37" i="6"/>
  <c r="C36" i="6"/>
  <c r="C35" i="6"/>
  <c r="C34" i="6"/>
  <c r="C33" i="6"/>
  <c r="C32" i="6"/>
  <c r="C26" i="6"/>
  <c r="C25" i="6"/>
  <c r="C24" i="6"/>
  <c r="C23" i="6"/>
  <c r="C22" i="6"/>
  <c r="C21" i="6"/>
  <c r="C20" i="6"/>
  <c r="C19" i="6"/>
  <c r="C18" i="6"/>
  <c r="C17" i="6"/>
  <c r="C16" i="6"/>
  <c r="C15" i="6"/>
  <c r="C14" i="6"/>
  <c r="C13" i="6"/>
  <c r="C12" i="6"/>
  <c r="C11" i="6"/>
  <c r="C10" i="6"/>
  <c r="Q5" i="6"/>
  <c r="Q5" i="5"/>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Q5" i="4"/>
  <c r="C4" i="4" l="1"/>
  <c r="C4" i="6"/>
  <c r="A10" i="6"/>
  <c r="D9" i="6"/>
  <c r="E9" i="6" s="1"/>
  <c r="A67" i="5"/>
  <c r="D66" i="5"/>
  <c r="E66" i="5" s="1"/>
  <c r="D4" i="4"/>
  <c r="A64" i="4"/>
  <c r="D64" i="4" s="1"/>
  <c r="E64" i="4" s="1"/>
  <c r="E8" i="6"/>
  <c r="E7" i="6"/>
  <c r="E6" i="4"/>
  <c r="E4" i="4" s="1"/>
  <c r="E6" i="6"/>
  <c r="A11" i="6" l="1"/>
  <c r="D10" i="6"/>
  <c r="E10" i="6" s="1"/>
  <c r="A68" i="5"/>
  <c r="D67" i="5"/>
  <c r="E67" i="5" s="1"/>
  <c r="A65" i="4"/>
  <c r="D65" i="4" s="1"/>
  <c r="E65" i="4" s="1"/>
  <c r="A12" i="6" l="1"/>
  <c r="D11" i="6"/>
  <c r="E11" i="6" s="1"/>
  <c r="E4" i="6" s="1"/>
  <c r="A69" i="5"/>
  <c r="D68" i="5"/>
  <c r="E68" i="5" s="1"/>
  <c r="A66" i="4"/>
  <c r="D66" i="4" s="1"/>
  <c r="E66" i="4" s="1"/>
  <c r="A13" i="6" l="1"/>
  <c r="D12" i="6"/>
  <c r="E12" i="6" s="1"/>
  <c r="A70" i="5"/>
  <c r="D69" i="5"/>
  <c r="E69" i="5" s="1"/>
  <c r="A67" i="4"/>
  <c r="D67" i="4" s="1"/>
  <c r="E67" i="4" s="1"/>
  <c r="A14" i="6" l="1"/>
  <c r="D13" i="6"/>
  <c r="E13" i="6" s="1"/>
  <c r="A71" i="5"/>
  <c r="D70" i="5"/>
  <c r="E70" i="5" s="1"/>
  <c r="A68" i="4"/>
  <c r="D68" i="4" s="1"/>
  <c r="E68" i="4" s="1"/>
  <c r="A15" i="6" l="1"/>
  <c r="D14" i="6"/>
  <c r="E14" i="6" s="1"/>
  <c r="A72" i="5"/>
  <c r="D71" i="5"/>
  <c r="E71" i="5" s="1"/>
  <c r="A69" i="4"/>
  <c r="D69" i="4" s="1"/>
  <c r="E69" i="4" s="1"/>
  <c r="A16" i="6" l="1"/>
  <c r="D15" i="6"/>
  <c r="E15" i="6" s="1"/>
  <c r="A73" i="5"/>
  <c r="D72" i="5"/>
  <c r="E72" i="5" s="1"/>
  <c r="A70" i="4"/>
  <c r="D70" i="4" s="1"/>
  <c r="E70" i="4" s="1"/>
  <c r="A17" i="6" l="1"/>
  <c r="D16" i="6"/>
  <c r="E16" i="6" s="1"/>
  <c r="A74" i="5"/>
  <c r="D73" i="5"/>
  <c r="E73" i="5" s="1"/>
  <c r="A71" i="4"/>
  <c r="D71" i="4" s="1"/>
  <c r="E71" i="4" s="1"/>
  <c r="A18" i="6" l="1"/>
  <c r="D17" i="6"/>
  <c r="E17" i="6" s="1"/>
  <c r="A75" i="5"/>
  <c r="D74" i="5"/>
  <c r="E74" i="5" s="1"/>
  <c r="A72" i="4"/>
  <c r="D72" i="4" s="1"/>
  <c r="E72" i="4" s="1"/>
  <c r="A19" i="6" l="1"/>
  <c r="D18" i="6"/>
  <c r="E18" i="6" s="1"/>
  <c r="A76" i="5"/>
  <c r="D75" i="5"/>
  <c r="E75" i="5" s="1"/>
  <c r="A73" i="4"/>
  <c r="D73" i="4" s="1"/>
  <c r="E73" i="4" s="1"/>
  <c r="A20" i="6" l="1"/>
  <c r="D19" i="6"/>
  <c r="E19" i="6" s="1"/>
  <c r="A77" i="5"/>
  <c r="D76" i="5"/>
  <c r="E76" i="5" s="1"/>
  <c r="A74" i="4"/>
  <c r="D74" i="4" s="1"/>
  <c r="E74" i="4" s="1"/>
  <c r="A21" i="6" l="1"/>
  <c r="D20" i="6"/>
  <c r="E20" i="6" s="1"/>
  <c r="A78" i="5"/>
  <c r="D77" i="5"/>
  <c r="E77" i="5" s="1"/>
  <c r="A75" i="4"/>
  <c r="D75" i="4" s="1"/>
  <c r="E75" i="4" s="1"/>
  <c r="A22" i="6" l="1"/>
  <c r="D21" i="6"/>
  <c r="E21" i="6" s="1"/>
  <c r="A79" i="5"/>
  <c r="D78" i="5"/>
  <c r="E78" i="5" s="1"/>
  <c r="A76" i="4"/>
  <c r="D76" i="4" s="1"/>
  <c r="E76" i="4" s="1"/>
  <c r="A23" i="6" l="1"/>
  <c r="D22" i="6"/>
  <c r="E22" i="6" s="1"/>
  <c r="A80" i="5"/>
  <c r="D79" i="5"/>
  <c r="E79" i="5" s="1"/>
  <c r="A77" i="4"/>
  <c r="D77" i="4" s="1"/>
  <c r="E77" i="4" s="1"/>
  <c r="A24" i="6" l="1"/>
  <c r="D23" i="6"/>
  <c r="E23" i="6" s="1"/>
  <c r="A81" i="5"/>
  <c r="D80" i="5"/>
  <c r="E80" i="5" s="1"/>
  <c r="A78" i="4"/>
  <c r="D78" i="4" s="1"/>
  <c r="E78" i="4" s="1"/>
  <c r="A25" i="6" l="1"/>
  <c r="D24" i="6"/>
  <c r="E24" i="6" s="1"/>
  <c r="A82" i="5"/>
  <c r="D81" i="5"/>
  <c r="E81" i="5" s="1"/>
  <c r="A79" i="4"/>
  <c r="D79" i="4" s="1"/>
  <c r="E79" i="4" s="1"/>
  <c r="A26" i="6" l="1"/>
  <c r="D25" i="6"/>
  <c r="E25" i="6" s="1"/>
  <c r="A83" i="5"/>
  <c r="D82" i="5"/>
  <c r="E82" i="5" s="1"/>
  <c r="A80" i="4"/>
  <c r="D80" i="4" s="1"/>
  <c r="E80" i="4" s="1"/>
  <c r="A27" i="6" l="1"/>
  <c r="D26" i="6"/>
  <c r="E26" i="6" s="1"/>
  <c r="A84" i="5"/>
  <c r="D83" i="5"/>
  <c r="E83" i="5" s="1"/>
  <c r="A81" i="4"/>
  <c r="D81" i="4" s="1"/>
  <c r="E81" i="4" s="1"/>
  <c r="A28" i="6" l="1"/>
  <c r="D27" i="6"/>
  <c r="E27" i="6" s="1"/>
  <c r="A85" i="5"/>
  <c r="D84" i="5"/>
  <c r="E84" i="5" s="1"/>
  <c r="A82" i="4"/>
  <c r="D82" i="4" s="1"/>
  <c r="E82" i="4" s="1"/>
  <c r="A29" i="6" l="1"/>
  <c r="D28" i="6"/>
  <c r="E28" i="6" s="1"/>
  <c r="A86" i="5"/>
  <c r="D85" i="5"/>
  <c r="E85" i="5" s="1"/>
  <c r="A83" i="4"/>
  <c r="D83" i="4" s="1"/>
  <c r="E83" i="4" s="1"/>
  <c r="A30" i="6" l="1"/>
  <c r="D29" i="6"/>
  <c r="E29" i="6" s="1"/>
  <c r="A87" i="5"/>
  <c r="D86" i="5"/>
  <c r="E86" i="5" s="1"/>
  <c r="A84" i="4"/>
  <c r="D84" i="4" s="1"/>
  <c r="E84" i="4" s="1"/>
  <c r="A31" i="6" l="1"/>
  <c r="D30" i="6"/>
  <c r="E30" i="6" s="1"/>
  <c r="A88" i="5"/>
  <c r="D87" i="5"/>
  <c r="E87" i="5" s="1"/>
  <c r="A85" i="4"/>
  <c r="D85" i="4" s="1"/>
  <c r="E85" i="4" s="1"/>
  <c r="A32" i="6" l="1"/>
  <c r="D31" i="6"/>
  <c r="E31" i="6" s="1"/>
  <c r="A89" i="5"/>
  <c r="D88" i="5"/>
  <c r="E88" i="5" s="1"/>
  <c r="A86" i="4"/>
  <c r="D86" i="4" s="1"/>
  <c r="E86" i="4" s="1"/>
  <c r="A33" i="6" l="1"/>
  <c r="D32" i="6"/>
  <c r="E32" i="6" s="1"/>
  <c r="A90" i="5"/>
  <c r="D89" i="5"/>
  <c r="E89" i="5" s="1"/>
  <c r="A87" i="4"/>
  <c r="D87" i="4" s="1"/>
  <c r="E87" i="4" s="1"/>
  <c r="A34" i="6" l="1"/>
  <c r="D33" i="6"/>
  <c r="E33" i="6" s="1"/>
  <c r="A91" i="5"/>
  <c r="D90" i="5"/>
  <c r="E90" i="5" s="1"/>
  <c r="A88" i="4"/>
  <c r="D88" i="4" s="1"/>
  <c r="E88" i="4" s="1"/>
  <c r="A35" i="6" l="1"/>
  <c r="D34" i="6"/>
  <c r="E34" i="6" s="1"/>
  <c r="A92" i="5"/>
  <c r="D91" i="5"/>
  <c r="E91" i="5" s="1"/>
  <c r="A89" i="4"/>
  <c r="D89" i="4" s="1"/>
  <c r="E89" i="4" s="1"/>
  <c r="A36" i="6" l="1"/>
  <c r="D35" i="6"/>
  <c r="E35" i="6" s="1"/>
  <c r="A93" i="5"/>
  <c r="D92" i="5"/>
  <c r="E92" i="5" s="1"/>
  <c r="A90" i="4"/>
  <c r="D90" i="4" s="1"/>
  <c r="E90" i="4" s="1"/>
  <c r="A37" i="6" l="1"/>
  <c r="D36" i="6"/>
  <c r="E36" i="6" s="1"/>
  <c r="A94" i="5"/>
  <c r="D93" i="5"/>
  <c r="E93" i="5" s="1"/>
  <c r="A91" i="4"/>
  <c r="D91" i="4" s="1"/>
  <c r="E91" i="4" s="1"/>
  <c r="A38" i="6" l="1"/>
  <c r="D37" i="6"/>
  <c r="E37" i="6" s="1"/>
  <c r="A95" i="5"/>
  <c r="D94" i="5"/>
  <c r="E94" i="5" s="1"/>
  <c r="A92" i="4"/>
  <c r="D92" i="4" s="1"/>
  <c r="E92" i="4" s="1"/>
  <c r="A39" i="6" l="1"/>
  <c r="D38" i="6"/>
  <c r="E38" i="6" s="1"/>
  <c r="A96" i="5"/>
  <c r="D95" i="5"/>
  <c r="E95" i="5" s="1"/>
  <c r="A93" i="4"/>
  <c r="D93" i="4" s="1"/>
  <c r="E93" i="4" s="1"/>
  <c r="A40" i="6" l="1"/>
  <c r="D39" i="6"/>
  <c r="E39" i="6" s="1"/>
  <c r="A97" i="5"/>
  <c r="D96" i="5"/>
  <c r="E96" i="5" s="1"/>
  <c r="A94" i="4"/>
  <c r="D94" i="4" s="1"/>
  <c r="E94" i="4" s="1"/>
  <c r="A41" i="6" l="1"/>
  <c r="D40" i="6"/>
  <c r="E40" i="6" s="1"/>
  <c r="A98" i="5"/>
  <c r="D97" i="5"/>
  <c r="E97" i="5" s="1"/>
  <c r="A95" i="4"/>
  <c r="D95" i="4" s="1"/>
  <c r="E95" i="4" s="1"/>
  <c r="A42" i="6" l="1"/>
  <c r="D41" i="6"/>
  <c r="E41" i="6" s="1"/>
  <c r="A99" i="5"/>
  <c r="D98" i="5"/>
  <c r="E98" i="5" s="1"/>
  <c r="A96" i="4"/>
  <c r="D96" i="4" s="1"/>
  <c r="E96" i="4" s="1"/>
  <c r="A43" i="6" l="1"/>
  <c r="D42" i="6"/>
  <c r="E42" i="6" s="1"/>
  <c r="A100" i="5"/>
  <c r="D99" i="5"/>
  <c r="E99" i="5" s="1"/>
  <c r="A97" i="4"/>
  <c r="D97" i="4" s="1"/>
  <c r="E97" i="4" s="1"/>
  <c r="A44" i="6" l="1"/>
  <c r="D43" i="6"/>
  <c r="E43" i="6" s="1"/>
  <c r="A101" i="5"/>
  <c r="D100" i="5"/>
  <c r="E100" i="5" s="1"/>
  <c r="A98" i="4"/>
  <c r="D98" i="4" s="1"/>
  <c r="E98" i="4" s="1"/>
  <c r="A45" i="6" l="1"/>
  <c r="D44" i="6"/>
  <c r="E44" i="6" s="1"/>
  <c r="A102" i="5"/>
  <c r="D101" i="5"/>
  <c r="E101" i="5" s="1"/>
  <c r="A99" i="4"/>
  <c r="D99" i="4" s="1"/>
  <c r="E99" i="4" s="1"/>
  <c r="A46" i="6" l="1"/>
  <c r="D45" i="6"/>
  <c r="E45" i="6" s="1"/>
  <c r="A103" i="5"/>
  <c r="D102" i="5"/>
  <c r="E102" i="5" s="1"/>
  <c r="A100" i="4"/>
  <c r="D100" i="4" s="1"/>
  <c r="E100" i="4" s="1"/>
  <c r="A47" i="6" l="1"/>
  <c r="D46" i="6"/>
  <c r="E46" i="6" s="1"/>
  <c r="A104" i="5"/>
  <c r="D103" i="5"/>
  <c r="E103" i="5" s="1"/>
  <c r="A101" i="4"/>
  <c r="D101" i="4" s="1"/>
  <c r="E101" i="4" s="1"/>
  <c r="A48" i="6" l="1"/>
  <c r="D47" i="6"/>
  <c r="E47" i="6" s="1"/>
  <c r="A105" i="5"/>
  <c r="D104" i="5"/>
  <c r="E104" i="5" s="1"/>
  <c r="A102" i="4"/>
  <c r="D102" i="4" s="1"/>
  <c r="E102" i="4" s="1"/>
  <c r="A49" i="6" l="1"/>
  <c r="D48" i="6"/>
  <c r="E48" i="6" s="1"/>
  <c r="A106" i="5"/>
  <c r="D105" i="5"/>
  <c r="E105" i="5" s="1"/>
  <c r="A103" i="4"/>
  <c r="D103" i="4" s="1"/>
  <c r="E103" i="4" s="1"/>
  <c r="A50" i="6" l="1"/>
  <c r="D49" i="6"/>
  <c r="E49" i="6" s="1"/>
  <c r="A107" i="5"/>
  <c r="D106" i="5"/>
  <c r="E106" i="5" s="1"/>
  <c r="A104" i="4"/>
  <c r="D104" i="4" s="1"/>
  <c r="E104" i="4" s="1"/>
  <c r="A51" i="6" l="1"/>
  <c r="D50" i="6"/>
  <c r="E50" i="6" s="1"/>
  <c r="A108" i="5"/>
  <c r="D107" i="5"/>
  <c r="E107" i="5" s="1"/>
  <c r="A105" i="4"/>
  <c r="D105" i="4" s="1"/>
  <c r="E105" i="4" s="1"/>
  <c r="A52" i="6" l="1"/>
  <c r="D51" i="6"/>
  <c r="E51" i="6" s="1"/>
  <c r="A109" i="5"/>
  <c r="D108" i="5"/>
  <c r="E108" i="5" s="1"/>
  <c r="A106" i="4"/>
  <c r="D106" i="4" s="1"/>
  <c r="E106" i="4" s="1"/>
  <c r="A53" i="6" l="1"/>
  <c r="D52" i="6"/>
  <c r="E52" i="6" s="1"/>
  <c r="A110" i="5"/>
  <c r="D109" i="5"/>
  <c r="E109" i="5" s="1"/>
  <c r="A107" i="4"/>
  <c r="D107" i="4" s="1"/>
  <c r="E107" i="4" s="1"/>
  <c r="A54" i="6" l="1"/>
  <c r="D53" i="6"/>
  <c r="E53" i="6" s="1"/>
  <c r="A111" i="5"/>
  <c r="D110" i="5"/>
  <c r="E110" i="5" s="1"/>
  <c r="A108" i="4"/>
  <c r="D108" i="4" s="1"/>
  <c r="E108" i="4" s="1"/>
  <c r="A55" i="6" l="1"/>
  <c r="D54" i="6"/>
  <c r="E54" i="6" s="1"/>
  <c r="A112" i="5"/>
  <c r="D111" i="5"/>
  <c r="E111" i="5" s="1"/>
  <c r="A109" i="4"/>
  <c r="D109" i="4" s="1"/>
  <c r="E109" i="4" s="1"/>
  <c r="A56" i="6" l="1"/>
  <c r="D55" i="6"/>
  <c r="E55" i="6" s="1"/>
  <c r="A113" i="5"/>
  <c r="D112" i="5"/>
  <c r="E112" i="5" s="1"/>
  <c r="A110" i="4"/>
  <c r="D110" i="4" s="1"/>
  <c r="E110" i="4" s="1"/>
  <c r="A57" i="6" l="1"/>
  <c r="D56" i="6"/>
  <c r="E56" i="6" s="1"/>
  <c r="A114" i="5"/>
  <c r="D113" i="5"/>
  <c r="E113" i="5" s="1"/>
  <c r="A111" i="4"/>
  <c r="D111" i="4" s="1"/>
  <c r="E111" i="4" s="1"/>
  <c r="D57" i="6" l="1"/>
  <c r="E57" i="6" s="1"/>
  <c r="A58" i="6"/>
  <c r="A115" i="5"/>
  <c r="D114" i="5"/>
  <c r="E114" i="5" s="1"/>
  <c r="A112" i="4"/>
  <c r="D112" i="4" s="1"/>
  <c r="E112" i="4" s="1"/>
  <c r="D58" i="6" l="1"/>
  <c r="E58" i="6" s="1"/>
  <c r="A59" i="6"/>
  <c r="A116" i="5"/>
  <c r="D115" i="5"/>
  <c r="E115" i="5" s="1"/>
  <c r="A113" i="4"/>
  <c r="D113" i="4" s="1"/>
  <c r="E113" i="4" s="1"/>
  <c r="A60" i="6" l="1"/>
  <c r="D59" i="6"/>
  <c r="E59" i="6" s="1"/>
  <c r="A117" i="5"/>
  <c r="D116" i="5"/>
  <c r="E116" i="5" s="1"/>
  <c r="A114" i="4"/>
  <c r="D114" i="4" s="1"/>
  <c r="E114" i="4" s="1"/>
  <c r="A61" i="6" l="1"/>
  <c r="D60" i="6"/>
  <c r="E60" i="6" s="1"/>
  <c r="A118" i="5"/>
  <c r="D117" i="5"/>
  <c r="E117" i="5" s="1"/>
  <c r="F4" i="4"/>
  <c r="A115" i="4"/>
  <c r="D115" i="4" s="1"/>
  <c r="E115" i="4" s="1"/>
  <c r="A62" i="6" l="1"/>
  <c r="D61" i="6"/>
  <c r="E61" i="6" s="1"/>
  <c r="A119" i="5"/>
  <c r="D118" i="5"/>
  <c r="F31" i="4"/>
  <c r="F17" i="4"/>
  <c r="F6" i="4"/>
  <c r="F32" i="4"/>
  <c r="F11" i="4"/>
  <c r="F43" i="4"/>
  <c r="F16" i="4"/>
  <c r="F42" i="4"/>
  <c r="F19" i="4"/>
  <c r="F48" i="4"/>
  <c r="F45" i="4"/>
  <c r="F72" i="4"/>
  <c r="F75" i="4"/>
  <c r="F61" i="4"/>
  <c r="F92" i="4"/>
  <c r="F93" i="4"/>
  <c r="F109" i="4"/>
  <c r="F21" i="4"/>
  <c r="F38" i="4"/>
  <c r="F18" i="4"/>
  <c r="F33" i="4"/>
  <c r="F13" i="4"/>
  <c r="F47" i="4"/>
  <c r="F35" i="4"/>
  <c r="F24" i="4"/>
  <c r="F15" i="4"/>
  <c r="F83" i="4"/>
  <c r="F85" i="4"/>
  <c r="F64" i="4"/>
  <c r="F97" i="4"/>
  <c r="F81" i="4"/>
  <c r="F8" i="4"/>
  <c r="F23" i="4"/>
  <c r="F39" i="4"/>
  <c r="F51" i="4"/>
  <c r="F29" i="4"/>
  <c r="F22" i="4"/>
  <c r="F50" i="4"/>
  <c r="F53" i="4"/>
  <c r="F99" i="4"/>
  <c r="F113" i="4"/>
  <c r="F112" i="4"/>
  <c r="F111" i="4"/>
  <c r="F9" i="4"/>
  <c r="F27" i="4"/>
  <c r="F40" i="4"/>
  <c r="F55" i="4"/>
  <c r="F49" i="4"/>
  <c r="F26" i="4"/>
  <c r="F54" i="4"/>
  <c r="F73" i="4"/>
  <c r="F108" i="4"/>
  <c r="F101" i="4"/>
  <c r="F89" i="4"/>
  <c r="F56" i="4"/>
  <c r="F7" i="4"/>
  <c r="F34" i="4"/>
  <c r="F37" i="4"/>
  <c r="F88" i="4"/>
  <c r="F65" i="4"/>
  <c r="F87" i="4"/>
  <c r="F59" i="4"/>
  <c r="F58" i="4"/>
  <c r="F78" i="4"/>
  <c r="F67" i="4"/>
  <c r="F60" i="4"/>
  <c r="F95" i="4"/>
  <c r="F77" i="4"/>
  <c r="F107" i="4"/>
  <c r="F80" i="4"/>
  <c r="F103" i="4"/>
  <c r="F115" i="4"/>
  <c r="F104" i="4"/>
  <c r="F57" i="4"/>
  <c r="F25" i="4"/>
  <c r="F46" i="4"/>
  <c r="F30" i="4"/>
  <c r="F14" i="4"/>
  <c r="F41" i="4"/>
  <c r="F10" i="4"/>
  <c r="F52" i="4"/>
  <c r="F44" i="4"/>
  <c r="F36" i="4"/>
  <c r="F28" i="4"/>
  <c r="F20" i="4"/>
  <c r="F12" i="4"/>
  <c r="F71" i="4"/>
  <c r="F68" i="4"/>
  <c r="F105" i="4"/>
  <c r="F94" i="4"/>
  <c r="F91" i="4"/>
  <c r="F84" i="4"/>
  <c r="F98" i="4"/>
  <c r="F114" i="4"/>
  <c r="F70" i="4"/>
  <c r="F110" i="4"/>
  <c r="F86" i="4"/>
  <c r="F66" i="4"/>
  <c r="F96" i="4"/>
  <c r="F69" i="4"/>
  <c r="F100" i="4"/>
  <c r="F76" i="4"/>
  <c r="F79" i="4"/>
  <c r="F63" i="4"/>
  <c r="F102" i="4"/>
  <c r="F82" i="4"/>
  <c r="F62" i="4"/>
  <c r="F106" i="4"/>
  <c r="F90" i="4"/>
  <c r="F74" i="4"/>
  <c r="E118" i="5"/>
  <c r="F4" i="5"/>
  <c r="A116" i="4"/>
  <c r="D116" i="4" s="1"/>
  <c r="E116" i="4" s="1"/>
  <c r="A63" i="6" l="1"/>
  <c r="D62" i="6"/>
  <c r="A120" i="5"/>
  <c r="D119" i="5"/>
  <c r="F116" i="4"/>
  <c r="F116" i="5"/>
  <c r="F112" i="5"/>
  <c r="F108" i="5"/>
  <c r="F104" i="5"/>
  <c r="F100" i="5"/>
  <c r="F96" i="5"/>
  <c r="F92" i="5"/>
  <c r="F88" i="5"/>
  <c r="F84" i="5"/>
  <c r="F80" i="5"/>
  <c r="F76" i="5"/>
  <c r="F72" i="5"/>
  <c r="F68" i="5"/>
  <c r="F64" i="5"/>
  <c r="F60" i="5"/>
  <c r="F56" i="5"/>
  <c r="F52" i="5"/>
  <c r="F48" i="5"/>
  <c r="F44" i="5"/>
  <c r="F40" i="5"/>
  <c r="F115" i="5"/>
  <c r="F111" i="5"/>
  <c r="F107" i="5"/>
  <c r="F103" i="5"/>
  <c r="F99" i="5"/>
  <c r="F95" i="5"/>
  <c r="F91" i="5"/>
  <c r="F87" i="5"/>
  <c r="F83" i="5"/>
  <c r="F79" i="5"/>
  <c r="F75" i="5"/>
  <c r="F71" i="5"/>
  <c r="F67" i="5"/>
  <c r="F63" i="5"/>
  <c r="F59" i="5"/>
  <c r="F55" i="5"/>
  <c r="F51" i="5"/>
  <c r="F47" i="5"/>
  <c r="F43" i="5"/>
  <c r="F39" i="5"/>
  <c r="F118" i="5"/>
  <c r="F114" i="5"/>
  <c r="F110" i="5"/>
  <c r="F106" i="5"/>
  <c r="F102" i="5"/>
  <c r="F98" i="5"/>
  <c r="F94" i="5"/>
  <c r="F90" i="5"/>
  <c r="F86" i="5"/>
  <c r="F82" i="5"/>
  <c r="F78" i="5"/>
  <c r="F74" i="5"/>
  <c r="F70" i="5"/>
  <c r="F66" i="5"/>
  <c r="F62" i="5"/>
  <c r="F58" i="5"/>
  <c r="F54" i="5"/>
  <c r="F50" i="5"/>
  <c r="F46" i="5"/>
  <c r="F42" i="5"/>
  <c r="F35" i="5"/>
  <c r="F31" i="5"/>
  <c r="F27" i="5"/>
  <c r="F23" i="5"/>
  <c r="F19" i="5"/>
  <c r="F15" i="5"/>
  <c r="F11" i="5"/>
  <c r="F7" i="5"/>
  <c r="F113" i="5"/>
  <c r="F101" i="5"/>
  <c r="F89" i="5"/>
  <c r="F77" i="5"/>
  <c r="F65" i="5"/>
  <c r="F53" i="5"/>
  <c r="F41" i="5"/>
  <c r="F37" i="5"/>
  <c r="F24" i="5"/>
  <c r="F16" i="5"/>
  <c r="F12" i="5"/>
  <c r="F34" i="5"/>
  <c r="F30" i="5"/>
  <c r="F26" i="5"/>
  <c r="F22" i="5"/>
  <c r="F18" i="5"/>
  <c r="F14" i="5"/>
  <c r="F10" i="5"/>
  <c r="F109" i="5"/>
  <c r="F97" i="5"/>
  <c r="F85" i="5"/>
  <c r="F73" i="5"/>
  <c r="F61" i="5"/>
  <c r="F49" i="5"/>
  <c r="F38" i="5"/>
  <c r="F33" i="5"/>
  <c r="F29" i="5"/>
  <c r="F25" i="5"/>
  <c r="F21" i="5"/>
  <c r="F17" i="5"/>
  <c r="F13" i="5"/>
  <c r="F9" i="5"/>
  <c r="F117" i="5"/>
  <c r="F105" i="5"/>
  <c r="F93" i="5"/>
  <c r="F81" i="5"/>
  <c r="F69" i="5"/>
  <c r="F57" i="5"/>
  <c r="F45" i="5"/>
  <c r="F36" i="5"/>
  <c r="F32" i="5"/>
  <c r="F28" i="5"/>
  <c r="F20" i="5"/>
  <c r="F8" i="5"/>
  <c r="F6" i="5"/>
  <c r="A117" i="4"/>
  <c r="D117" i="4" s="1"/>
  <c r="E62" i="6" l="1"/>
  <c r="A64" i="6"/>
  <c r="D63" i="6"/>
  <c r="A121" i="5"/>
  <c r="D120" i="5"/>
  <c r="E117" i="4"/>
  <c r="F117" i="4"/>
  <c r="E119" i="5"/>
  <c r="F119" i="5"/>
  <c r="A118" i="4"/>
  <c r="D118" i="4" s="1"/>
  <c r="E63" i="6" l="1"/>
  <c r="A65" i="6"/>
  <c r="D64" i="6"/>
  <c r="A122" i="5"/>
  <c r="D121" i="5"/>
  <c r="E118" i="4"/>
  <c r="F118" i="4"/>
  <c r="E120" i="5"/>
  <c r="F120" i="5"/>
  <c r="A119" i="4"/>
  <c r="D119" i="4" s="1"/>
  <c r="E64" i="6" l="1"/>
  <c r="A66" i="6"/>
  <c r="D65" i="6"/>
  <c r="A123" i="5"/>
  <c r="D122" i="5"/>
  <c r="E119" i="4"/>
  <c r="F119" i="4"/>
  <c r="E121" i="5"/>
  <c r="F121" i="5"/>
  <c r="A120" i="4"/>
  <c r="D120" i="4" s="1"/>
  <c r="E65" i="6" l="1"/>
  <c r="A67" i="6"/>
  <c r="D66" i="6"/>
  <c r="A124" i="5"/>
  <c r="D123" i="5"/>
  <c r="E120" i="4"/>
  <c r="F120" i="4"/>
  <c r="E122" i="5"/>
  <c r="F122" i="5"/>
  <c r="A121" i="4"/>
  <c r="D121" i="4" s="1"/>
  <c r="E66" i="6" l="1"/>
  <c r="A68" i="6"/>
  <c r="D67" i="6"/>
  <c r="A125" i="5"/>
  <c r="D124" i="5"/>
  <c r="E121" i="4"/>
  <c r="F121" i="4"/>
  <c r="E123" i="5"/>
  <c r="F123" i="5"/>
  <c r="A122" i="4"/>
  <c r="D122" i="4" s="1"/>
  <c r="A69" i="6" l="1"/>
  <c r="D68" i="6"/>
  <c r="E67" i="6"/>
  <c r="A126" i="5"/>
  <c r="D125" i="5"/>
  <c r="E122" i="4"/>
  <c r="F122" i="4"/>
  <c r="E124" i="5"/>
  <c r="F124" i="5"/>
  <c r="A123" i="4"/>
  <c r="D123" i="4" s="1"/>
  <c r="E68" i="6" l="1"/>
  <c r="A70" i="6"/>
  <c r="D69" i="6"/>
  <c r="A127" i="5"/>
  <c r="D126" i="5"/>
  <c r="E123" i="4"/>
  <c r="F123" i="4"/>
  <c r="E125" i="5"/>
  <c r="F125" i="5"/>
  <c r="A124" i="4"/>
  <c r="D124" i="4" s="1"/>
  <c r="A71" i="6" l="1"/>
  <c r="D70" i="6"/>
  <c r="E69" i="6"/>
  <c r="A128" i="5"/>
  <c r="D127" i="5"/>
  <c r="E124" i="4"/>
  <c r="F124" i="4"/>
  <c r="E126" i="5"/>
  <c r="F126" i="5"/>
  <c r="A125" i="4"/>
  <c r="D125" i="4" s="1"/>
  <c r="E70" i="6" l="1"/>
  <c r="A72" i="6"/>
  <c r="D71" i="6"/>
  <c r="A129" i="5"/>
  <c r="D128" i="5"/>
  <c r="E125" i="4"/>
  <c r="F125" i="4"/>
  <c r="E127" i="5"/>
  <c r="F127" i="5"/>
  <c r="A126" i="4"/>
  <c r="D126" i="4" s="1"/>
  <c r="E71" i="6" l="1"/>
  <c r="A73" i="6"/>
  <c r="D72" i="6"/>
  <c r="A130" i="5"/>
  <c r="D129" i="5"/>
  <c r="E126" i="4"/>
  <c r="F126" i="4"/>
  <c r="E128" i="5"/>
  <c r="F128" i="5"/>
  <c r="A127" i="4"/>
  <c r="D127" i="4" s="1"/>
  <c r="E72" i="6" l="1"/>
  <c r="A74" i="6"/>
  <c r="D73" i="6"/>
  <c r="A131" i="5"/>
  <c r="D130" i="5"/>
  <c r="E127" i="4"/>
  <c r="F127" i="4"/>
  <c r="E129" i="5"/>
  <c r="F129" i="5"/>
  <c r="A128" i="4"/>
  <c r="D128" i="4" s="1"/>
  <c r="E73" i="6" l="1"/>
  <c r="A75" i="6"/>
  <c r="D74" i="6"/>
  <c r="A132" i="5"/>
  <c r="D131" i="5"/>
  <c r="E128" i="4"/>
  <c r="F128" i="4"/>
  <c r="E130" i="5"/>
  <c r="F130" i="5"/>
  <c r="A129" i="4"/>
  <c r="D129" i="4" s="1"/>
  <c r="E74" i="6" l="1"/>
  <c r="A76" i="6"/>
  <c r="D75" i="6"/>
  <c r="A133" i="5"/>
  <c r="D132" i="5"/>
  <c r="E129" i="4"/>
  <c r="F129" i="4"/>
  <c r="E131" i="5"/>
  <c r="F131" i="5"/>
  <c r="A130" i="4"/>
  <c r="D130" i="4" s="1"/>
  <c r="E75" i="6" l="1"/>
  <c r="A77" i="6"/>
  <c r="D76" i="6"/>
  <c r="A134" i="5"/>
  <c r="D133" i="5"/>
  <c r="E130" i="4"/>
  <c r="F130" i="4"/>
  <c r="E132" i="5"/>
  <c r="F132" i="5"/>
  <c r="A131" i="4"/>
  <c r="D131" i="4" s="1"/>
  <c r="E76" i="6" l="1"/>
  <c r="A78" i="6"/>
  <c r="D77" i="6"/>
  <c r="A135" i="5"/>
  <c r="D134" i="5"/>
  <c r="E131" i="4"/>
  <c r="F131" i="4"/>
  <c r="E133" i="5"/>
  <c r="F133" i="5"/>
  <c r="A132" i="4"/>
  <c r="D132" i="4" s="1"/>
  <c r="E77" i="6" l="1"/>
  <c r="A79" i="6"/>
  <c r="D78" i="6"/>
  <c r="A136" i="5"/>
  <c r="D135" i="5"/>
  <c r="E132" i="4"/>
  <c r="F132" i="4"/>
  <c r="E134" i="5"/>
  <c r="F134" i="5"/>
  <c r="A133" i="4"/>
  <c r="D133" i="4" s="1"/>
  <c r="E78" i="6" l="1"/>
  <c r="A80" i="6"/>
  <c r="D79" i="6"/>
  <c r="A137" i="5"/>
  <c r="D136" i="5"/>
  <c r="E133" i="4"/>
  <c r="F133" i="4"/>
  <c r="E135" i="5"/>
  <c r="F135" i="5"/>
  <c r="A134" i="4"/>
  <c r="D134" i="4" s="1"/>
  <c r="E79" i="6" l="1"/>
  <c r="A81" i="6"/>
  <c r="D80" i="6"/>
  <c r="A138" i="5"/>
  <c r="D137" i="5"/>
  <c r="E134" i="4"/>
  <c r="F134" i="4"/>
  <c r="E136" i="5"/>
  <c r="F136" i="5"/>
  <c r="A135" i="4"/>
  <c r="D135" i="4" s="1"/>
  <c r="E80" i="6" l="1"/>
  <c r="A82" i="6"/>
  <c r="D81" i="6"/>
  <c r="A139" i="5"/>
  <c r="D138" i="5"/>
  <c r="E135" i="4"/>
  <c r="F135" i="4"/>
  <c r="E137" i="5"/>
  <c r="F137" i="5"/>
  <c r="A136" i="4"/>
  <c r="D136" i="4" s="1"/>
  <c r="E81" i="6" l="1"/>
  <c r="A83" i="6"/>
  <c r="D82" i="6"/>
  <c r="A140" i="5"/>
  <c r="D139" i="5"/>
  <c r="E136" i="4"/>
  <c r="F136" i="4"/>
  <c r="E138" i="5"/>
  <c r="F138" i="5"/>
  <c r="A137" i="4"/>
  <c r="D137" i="4" s="1"/>
  <c r="E82" i="6" l="1"/>
  <c r="A84" i="6"/>
  <c r="D83" i="6"/>
  <c r="A141" i="5"/>
  <c r="D140" i="5"/>
  <c r="E137" i="4"/>
  <c r="F137" i="4"/>
  <c r="E139" i="5"/>
  <c r="F139" i="5"/>
  <c r="A138" i="4"/>
  <c r="D138" i="4" s="1"/>
  <c r="E83" i="6" l="1"/>
  <c r="A85" i="6"/>
  <c r="D84" i="6"/>
  <c r="A142" i="5"/>
  <c r="D141" i="5"/>
  <c r="E138" i="4"/>
  <c r="F138" i="4"/>
  <c r="E140" i="5"/>
  <c r="F140" i="5"/>
  <c r="A139" i="4"/>
  <c r="D139" i="4" s="1"/>
  <c r="A86" i="6" l="1"/>
  <c r="D85" i="6"/>
  <c r="E84" i="6"/>
  <c r="A143" i="5"/>
  <c r="D142" i="5"/>
  <c r="E139" i="4"/>
  <c r="F139" i="4"/>
  <c r="E141" i="5"/>
  <c r="F141" i="5"/>
  <c r="A140" i="4"/>
  <c r="D140" i="4" s="1"/>
  <c r="E85" i="6" l="1"/>
  <c r="A87" i="6"/>
  <c r="D86" i="6"/>
  <c r="A144" i="5"/>
  <c r="D143" i="5"/>
  <c r="E140" i="4"/>
  <c r="F140" i="4"/>
  <c r="E142" i="5"/>
  <c r="F142" i="5"/>
  <c r="A141" i="4"/>
  <c r="D141" i="4" s="1"/>
  <c r="E86" i="6" l="1"/>
  <c r="A88" i="6"/>
  <c r="D87" i="6"/>
  <c r="A145" i="5"/>
  <c r="D144" i="5"/>
  <c r="E141" i="4"/>
  <c r="F141" i="4"/>
  <c r="E143" i="5"/>
  <c r="F143" i="5"/>
  <c r="A142" i="4"/>
  <c r="D142" i="4" s="1"/>
  <c r="E87" i="6" l="1"/>
  <c r="A89" i="6"/>
  <c r="D88" i="6"/>
  <c r="A146" i="5"/>
  <c r="D145" i="5"/>
  <c r="E142" i="4"/>
  <c r="F142" i="4"/>
  <c r="E144" i="5"/>
  <c r="F144" i="5"/>
  <c r="A143" i="4"/>
  <c r="D143" i="4" s="1"/>
  <c r="E88" i="6" l="1"/>
  <c r="A90" i="6"/>
  <c r="D89" i="6"/>
  <c r="A147" i="5"/>
  <c r="D146" i="5"/>
  <c r="E143" i="4"/>
  <c r="F143" i="4"/>
  <c r="E145" i="5"/>
  <c r="F145" i="5"/>
  <c r="A144" i="4"/>
  <c r="D144" i="4" s="1"/>
  <c r="A91" i="6" l="1"/>
  <c r="D90" i="6"/>
  <c r="E89" i="6"/>
  <c r="A148" i="5"/>
  <c r="D147" i="5"/>
  <c r="E144" i="4"/>
  <c r="F144" i="4"/>
  <c r="E146" i="5"/>
  <c r="F146" i="5"/>
  <c r="A145" i="4"/>
  <c r="D145" i="4" s="1"/>
  <c r="E90" i="6" l="1"/>
  <c r="A92" i="6"/>
  <c r="D91" i="6"/>
  <c r="A149" i="5"/>
  <c r="D148" i="5"/>
  <c r="E145" i="4"/>
  <c r="F145" i="4"/>
  <c r="E147" i="5"/>
  <c r="F147" i="5"/>
  <c r="A146" i="4"/>
  <c r="D146" i="4" s="1"/>
  <c r="A93" i="6" l="1"/>
  <c r="D92" i="6"/>
  <c r="E91" i="6"/>
  <c r="A150" i="5"/>
  <c r="D149" i="5"/>
  <c r="E146" i="4"/>
  <c r="F146" i="4"/>
  <c r="E148" i="5"/>
  <c r="F148" i="5"/>
  <c r="A147" i="4"/>
  <c r="D147" i="4" s="1"/>
  <c r="E92" i="6" l="1"/>
  <c r="A94" i="6"/>
  <c r="D93" i="6"/>
  <c r="A151" i="5"/>
  <c r="D150" i="5"/>
  <c r="E147" i="4"/>
  <c r="F147" i="4"/>
  <c r="E149" i="5"/>
  <c r="F149" i="5"/>
  <c r="A148" i="4"/>
  <c r="D148" i="4" s="1"/>
  <c r="E93" i="6" l="1"/>
  <c r="A95" i="6"/>
  <c r="D94" i="6"/>
  <c r="A152" i="5"/>
  <c r="D151" i="5"/>
  <c r="E148" i="4"/>
  <c r="F148" i="4"/>
  <c r="E150" i="5"/>
  <c r="F150" i="5"/>
  <c r="A149" i="4"/>
  <c r="D149" i="4" s="1"/>
  <c r="E94" i="6" l="1"/>
  <c r="A96" i="6"/>
  <c r="D95" i="6"/>
  <c r="A153" i="5"/>
  <c r="D152" i="5"/>
  <c r="E149" i="4"/>
  <c r="F149" i="4"/>
  <c r="E151" i="5"/>
  <c r="F151" i="5"/>
  <c r="A150" i="4"/>
  <c r="D150" i="4" s="1"/>
  <c r="E95" i="6" l="1"/>
  <c r="A97" i="6"/>
  <c r="D96" i="6"/>
  <c r="A154" i="5"/>
  <c r="D153" i="5"/>
  <c r="E150" i="4"/>
  <c r="F150" i="4"/>
  <c r="E152" i="5"/>
  <c r="F152" i="5"/>
  <c r="A151" i="4"/>
  <c r="D151" i="4" s="1"/>
  <c r="E96" i="6" l="1"/>
  <c r="A98" i="6"/>
  <c r="D97" i="6"/>
  <c r="A155" i="5"/>
  <c r="D154" i="5"/>
  <c r="E151" i="4"/>
  <c r="F151" i="4"/>
  <c r="E153" i="5"/>
  <c r="F153" i="5"/>
  <c r="A152" i="4"/>
  <c r="D152" i="4" s="1"/>
  <c r="A99" i="6" l="1"/>
  <c r="D98" i="6"/>
  <c r="E97" i="6"/>
  <c r="A156" i="5"/>
  <c r="D155" i="5"/>
  <c r="E152" i="4"/>
  <c r="F152" i="4"/>
  <c r="E154" i="5"/>
  <c r="F154" i="5"/>
  <c r="A153" i="4"/>
  <c r="D153" i="4" s="1"/>
  <c r="E98" i="6" l="1"/>
  <c r="A100" i="6"/>
  <c r="D99" i="6"/>
  <c r="A157" i="5"/>
  <c r="D156" i="5"/>
  <c r="E153" i="4"/>
  <c r="F153" i="4"/>
  <c r="E155" i="5"/>
  <c r="F155" i="5"/>
  <c r="A154" i="4"/>
  <c r="D154" i="4" s="1"/>
  <c r="A101" i="6" l="1"/>
  <c r="D100" i="6"/>
  <c r="E99" i="6"/>
  <c r="A158" i="5"/>
  <c r="D157" i="5"/>
  <c r="E154" i="4"/>
  <c r="F154" i="4"/>
  <c r="E156" i="5"/>
  <c r="F156" i="5"/>
  <c r="A155" i="4"/>
  <c r="D155" i="4" s="1"/>
  <c r="E100" i="6" l="1"/>
  <c r="A102" i="6"/>
  <c r="D101" i="6"/>
  <c r="A159" i="5"/>
  <c r="D158" i="5"/>
  <c r="E155" i="4"/>
  <c r="F155" i="4"/>
  <c r="E157" i="5"/>
  <c r="F157" i="5"/>
  <c r="A156" i="4"/>
  <c r="D156" i="4" s="1"/>
  <c r="A103" i="6" l="1"/>
  <c r="D102" i="6"/>
  <c r="E101" i="6"/>
  <c r="A160" i="5"/>
  <c r="D159" i="5"/>
  <c r="E156" i="4"/>
  <c r="F156" i="4"/>
  <c r="E158" i="5"/>
  <c r="F158" i="5"/>
  <c r="A157" i="4"/>
  <c r="D157" i="4" s="1"/>
  <c r="E102" i="6" l="1"/>
  <c r="A104" i="6"/>
  <c r="D103" i="6"/>
  <c r="A161" i="5"/>
  <c r="D160" i="5"/>
  <c r="E157" i="4"/>
  <c r="F157" i="4"/>
  <c r="E159" i="5"/>
  <c r="F159" i="5"/>
  <c r="A158" i="4"/>
  <c r="D158" i="4" s="1"/>
  <c r="E103" i="6" l="1"/>
  <c r="A105" i="6"/>
  <c r="D104" i="6"/>
  <c r="A162" i="5"/>
  <c r="D161" i="5"/>
  <c r="E158" i="4"/>
  <c r="F158" i="4"/>
  <c r="E160" i="5"/>
  <c r="F160" i="5"/>
  <c r="A159" i="4"/>
  <c r="D159" i="4" s="1"/>
  <c r="E104" i="6" l="1"/>
  <c r="A106" i="6"/>
  <c r="D105" i="6"/>
  <c r="A163" i="5"/>
  <c r="D162" i="5"/>
  <c r="E159" i="4"/>
  <c r="F159" i="4"/>
  <c r="E161" i="5"/>
  <c r="F161" i="5"/>
  <c r="A160" i="4"/>
  <c r="D160" i="4" s="1"/>
  <c r="E105" i="6" l="1"/>
  <c r="A107" i="6"/>
  <c r="D106" i="6"/>
  <c r="A164" i="5"/>
  <c r="D163" i="5"/>
  <c r="E160" i="4"/>
  <c r="F160" i="4"/>
  <c r="E162" i="5"/>
  <c r="F162" i="5"/>
  <c r="A161" i="4"/>
  <c r="D161" i="4" s="1"/>
  <c r="E106" i="6" l="1"/>
  <c r="A108" i="6"/>
  <c r="D107" i="6"/>
  <c r="A165" i="5"/>
  <c r="D164" i="5"/>
  <c r="E161" i="4"/>
  <c r="F161" i="4"/>
  <c r="E163" i="5"/>
  <c r="F163" i="5"/>
  <c r="A162" i="4"/>
  <c r="D162" i="4" s="1"/>
  <c r="E107" i="6" l="1"/>
  <c r="A109" i="6"/>
  <c r="D108" i="6"/>
  <c r="A166" i="5"/>
  <c r="D165" i="5"/>
  <c r="E162" i="4"/>
  <c r="F162" i="4"/>
  <c r="E164" i="5"/>
  <c r="F164" i="5"/>
  <c r="A163" i="4"/>
  <c r="D163" i="4" s="1"/>
  <c r="E108" i="6" l="1"/>
  <c r="A110" i="6"/>
  <c r="D109" i="6"/>
  <c r="A167" i="5"/>
  <c r="D166" i="5"/>
  <c r="E163" i="4"/>
  <c r="F163" i="4"/>
  <c r="E165" i="5"/>
  <c r="F165" i="5"/>
  <c r="A164" i="4"/>
  <c r="D164" i="4" s="1"/>
  <c r="E109" i="6" l="1"/>
  <c r="A111" i="6"/>
  <c r="D110" i="6"/>
  <c r="A168" i="5"/>
  <c r="D167" i="5"/>
  <c r="E164" i="4"/>
  <c r="F164" i="4"/>
  <c r="E166" i="5"/>
  <c r="F166" i="5"/>
  <c r="A165" i="4"/>
  <c r="D165" i="4" s="1"/>
  <c r="E110" i="6" l="1"/>
  <c r="A112" i="6"/>
  <c r="D111" i="6"/>
  <c r="A169" i="5"/>
  <c r="D168" i="5"/>
  <c r="E165" i="4"/>
  <c r="F165" i="4"/>
  <c r="E167" i="5"/>
  <c r="F167" i="5"/>
  <c r="A166" i="4"/>
  <c r="D166" i="4" s="1"/>
  <c r="A113" i="6" l="1"/>
  <c r="D112" i="6"/>
  <c r="E111" i="6"/>
  <c r="A170" i="5"/>
  <c r="D169" i="5"/>
  <c r="E166" i="4"/>
  <c r="F166" i="4"/>
  <c r="E168" i="5"/>
  <c r="F168" i="5"/>
  <c r="A167" i="4"/>
  <c r="D167" i="4" s="1"/>
  <c r="E112" i="6" l="1"/>
  <c r="A114" i="6"/>
  <c r="D113" i="6"/>
  <c r="A171" i="5"/>
  <c r="D170" i="5"/>
  <c r="E167" i="4"/>
  <c r="F167" i="4"/>
  <c r="E169" i="5"/>
  <c r="F169" i="5"/>
  <c r="A168" i="4"/>
  <c r="D168" i="4" s="1"/>
  <c r="E113" i="6" l="1"/>
  <c r="A115" i="6"/>
  <c r="D114" i="6"/>
  <c r="A172" i="5"/>
  <c r="D171" i="5"/>
  <c r="E168" i="4"/>
  <c r="F168" i="4"/>
  <c r="E170" i="5"/>
  <c r="F170" i="5"/>
  <c r="A169" i="4"/>
  <c r="D169" i="4" s="1"/>
  <c r="E114" i="6" l="1"/>
  <c r="A116" i="6"/>
  <c r="D115" i="6"/>
  <c r="A173" i="5"/>
  <c r="D172" i="5"/>
  <c r="E169" i="4"/>
  <c r="F169" i="4"/>
  <c r="E171" i="5"/>
  <c r="F171" i="5"/>
  <c r="A170" i="4"/>
  <c r="D170" i="4" s="1"/>
  <c r="E115" i="6" l="1"/>
  <c r="A117" i="6"/>
  <c r="D116" i="6"/>
  <c r="A174" i="5"/>
  <c r="D173" i="5"/>
  <c r="E170" i="4"/>
  <c r="F170" i="4"/>
  <c r="E172" i="5"/>
  <c r="F172" i="5"/>
  <c r="A171" i="4"/>
  <c r="D171" i="4" s="1"/>
  <c r="A118" i="6" l="1"/>
  <c r="D117" i="6"/>
  <c r="E116" i="6"/>
  <c r="A175" i="5"/>
  <c r="D174" i="5"/>
  <c r="E171" i="4"/>
  <c r="F171" i="4"/>
  <c r="E173" i="5"/>
  <c r="F173" i="5"/>
  <c r="A172" i="4"/>
  <c r="D172" i="4" s="1"/>
  <c r="E117" i="6" l="1"/>
  <c r="A119" i="6"/>
  <c r="D118" i="6"/>
  <c r="A176" i="5"/>
  <c r="D175" i="5"/>
  <c r="E172" i="4"/>
  <c r="F172" i="4"/>
  <c r="E174" i="5"/>
  <c r="F174" i="5"/>
  <c r="A173" i="4"/>
  <c r="D173" i="4" s="1"/>
  <c r="E118" i="6" l="1"/>
  <c r="A120" i="6"/>
  <c r="D119" i="6"/>
  <c r="A177" i="5"/>
  <c r="D176" i="5"/>
  <c r="E173" i="4"/>
  <c r="F173" i="4"/>
  <c r="E175" i="5"/>
  <c r="F175" i="5"/>
  <c r="A174" i="4"/>
  <c r="D174" i="4" s="1"/>
  <c r="E119" i="6" l="1"/>
  <c r="A121" i="6"/>
  <c r="D120" i="6"/>
  <c r="A178" i="5"/>
  <c r="D177" i="5"/>
  <c r="E174" i="4"/>
  <c r="F174" i="4"/>
  <c r="E176" i="5"/>
  <c r="F176" i="5"/>
  <c r="A175" i="4"/>
  <c r="D175" i="4" s="1"/>
  <c r="E120" i="6" l="1"/>
  <c r="A122" i="6"/>
  <c r="D121" i="6"/>
  <c r="A179" i="5"/>
  <c r="D178" i="5"/>
  <c r="E175" i="4"/>
  <c r="F175" i="4"/>
  <c r="E177" i="5"/>
  <c r="F177" i="5"/>
  <c r="A176" i="4"/>
  <c r="D176" i="4" s="1"/>
  <c r="E121" i="6" l="1"/>
  <c r="A123" i="6"/>
  <c r="D122" i="6"/>
  <c r="A180" i="5"/>
  <c r="D179" i="5"/>
  <c r="E176" i="4"/>
  <c r="F176" i="4"/>
  <c r="E178" i="5"/>
  <c r="F178" i="5"/>
  <c r="A177" i="4"/>
  <c r="D177" i="4" s="1"/>
  <c r="E122" i="6" l="1"/>
  <c r="A124" i="6"/>
  <c r="D123" i="6"/>
  <c r="A181" i="5"/>
  <c r="D180" i="5"/>
  <c r="E177" i="4"/>
  <c r="F177" i="4"/>
  <c r="E179" i="5"/>
  <c r="F179" i="5"/>
  <c r="A178" i="4"/>
  <c r="D178" i="4" s="1"/>
  <c r="E123" i="6" l="1"/>
  <c r="A125" i="6"/>
  <c r="D124" i="6"/>
  <c r="A182" i="5"/>
  <c r="D181" i="5"/>
  <c r="E178" i="4"/>
  <c r="F178" i="4"/>
  <c r="E180" i="5"/>
  <c r="F180" i="5"/>
  <c r="A179" i="4"/>
  <c r="D179" i="4" s="1"/>
  <c r="E124" i="6" l="1"/>
  <c r="A126" i="6"/>
  <c r="D125" i="6"/>
  <c r="A183" i="5"/>
  <c r="D182" i="5"/>
  <c r="E179" i="4"/>
  <c r="F179" i="4"/>
  <c r="E181" i="5"/>
  <c r="F181" i="5"/>
  <c r="A180" i="4"/>
  <c r="D180" i="4" s="1"/>
  <c r="E125" i="6" l="1"/>
  <c r="A127" i="6"/>
  <c r="D126" i="6"/>
  <c r="A184" i="5"/>
  <c r="D183" i="5"/>
  <c r="E180" i="4"/>
  <c r="F180" i="4"/>
  <c r="E182" i="5"/>
  <c r="F182" i="5"/>
  <c r="A181" i="4"/>
  <c r="D181" i="4" s="1"/>
  <c r="E126" i="6" l="1"/>
  <c r="A128" i="6"/>
  <c r="D127" i="6"/>
  <c r="A185" i="5"/>
  <c r="D184" i="5"/>
  <c r="E181" i="4"/>
  <c r="F181" i="4"/>
  <c r="E183" i="5"/>
  <c r="F183" i="5"/>
  <c r="A182" i="4"/>
  <c r="D182" i="4" s="1"/>
  <c r="E127" i="6" l="1"/>
  <c r="A129" i="6"/>
  <c r="D128" i="6"/>
  <c r="A186" i="5"/>
  <c r="D185" i="5"/>
  <c r="E182" i="4"/>
  <c r="F182" i="4"/>
  <c r="E184" i="5"/>
  <c r="F184" i="5"/>
  <c r="A183" i="4"/>
  <c r="D183" i="4" s="1"/>
  <c r="E128" i="6" l="1"/>
  <c r="A130" i="6"/>
  <c r="D129" i="6"/>
  <c r="A187" i="5"/>
  <c r="D186" i="5"/>
  <c r="E183" i="4"/>
  <c r="F183" i="4"/>
  <c r="E185" i="5"/>
  <c r="F185" i="5"/>
  <c r="A184" i="4"/>
  <c r="D184" i="4" s="1"/>
  <c r="E129" i="6" l="1"/>
  <c r="A131" i="6"/>
  <c r="D130" i="6"/>
  <c r="A188" i="5"/>
  <c r="D187" i="5"/>
  <c r="E184" i="4"/>
  <c r="F184" i="4"/>
  <c r="E186" i="5"/>
  <c r="F186" i="5"/>
  <c r="A185" i="4"/>
  <c r="D185" i="4" s="1"/>
  <c r="E130" i="6" l="1"/>
  <c r="A132" i="6"/>
  <c r="D131" i="6"/>
  <c r="A189" i="5"/>
  <c r="D188" i="5"/>
  <c r="E185" i="4"/>
  <c r="F185" i="4"/>
  <c r="E187" i="5"/>
  <c r="F187" i="5"/>
  <c r="A186" i="4"/>
  <c r="D186" i="4" s="1"/>
  <c r="A133" i="6" l="1"/>
  <c r="D132" i="6"/>
  <c r="E131" i="6"/>
  <c r="A190" i="5"/>
  <c r="D189" i="5"/>
  <c r="E186" i="4"/>
  <c r="F186" i="4"/>
  <c r="E188" i="5"/>
  <c r="F188" i="5"/>
  <c r="A187" i="4"/>
  <c r="D187" i="4" s="1"/>
  <c r="E132" i="6" l="1"/>
  <c r="A134" i="6"/>
  <c r="D133" i="6"/>
  <c r="A191" i="5"/>
  <c r="D190" i="5"/>
  <c r="E187" i="4"/>
  <c r="F187" i="4"/>
  <c r="E189" i="5"/>
  <c r="F189" i="5"/>
  <c r="A188" i="4"/>
  <c r="D188" i="4" s="1"/>
  <c r="E133" i="6" l="1"/>
  <c r="A135" i="6"/>
  <c r="D134" i="6"/>
  <c r="A192" i="5"/>
  <c r="D191" i="5"/>
  <c r="E188" i="4"/>
  <c r="F188" i="4"/>
  <c r="E190" i="5"/>
  <c r="F190" i="5"/>
  <c r="A189" i="4"/>
  <c r="D189" i="4" s="1"/>
  <c r="A136" i="6" l="1"/>
  <c r="D135" i="6"/>
  <c r="E134" i="6"/>
  <c r="A193" i="5"/>
  <c r="D192" i="5"/>
  <c r="E189" i="4"/>
  <c r="F189" i="4"/>
  <c r="E191" i="5"/>
  <c r="F191" i="5"/>
  <c r="A190" i="4"/>
  <c r="D190" i="4" s="1"/>
  <c r="E135" i="6" l="1"/>
  <c r="A137" i="6"/>
  <c r="D136" i="6"/>
  <c r="A194" i="5"/>
  <c r="D193" i="5"/>
  <c r="E190" i="4"/>
  <c r="F190" i="4"/>
  <c r="E192" i="5"/>
  <c r="F192" i="5"/>
  <c r="A191" i="4"/>
  <c r="D191" i="4" s="1"/>
  <c r="E136" i="6" l="1"/>
  <c r="A138" i="6"/>
  <c r="D137" i="6"/>
  <c r="A195" i="5"/>
  <c r="D194" i="5"/>
  <c r="E191" i="4"/>
  <c r="F191" i="4"/>
  <c r="E193" i="5"/>
  <c r="F193" i="5"/>
  <c r="A192" i="4"/>
  <c r="D192" i="4" s="1"/>
  <c r="E137" i="6" l="1"/>
  <c r="A139" i="6"/>
  <c r="D138" i="6"/>
  <c r="A196" i="5"/>
  <c r="D195" i="5"/>
  <c r="E192" i="4"/>
  <c r="F192" i="4"/>
  <c r="E194" i="5"/>
  <c r="F194" i="5"/>
  <c r="A193" i="4"/>
  <c r="D193" i="4" s="1"/>
  <c r="E138" i="6" l="1"/>
  <c r="A140" i="6"/>
  <c r="D139" i="6"/>
  <c r="A197" i="5"/>
  <c r="D196" i="5"/>
  <c r="E193" i="4"/>
  <c r="F193" i="4"/>
  <c r="E195" i="5"/>
  <c r="F195" i="5"/>
  <c r="A194" i="4"/>
  <c r="D194" i="4" s="1"/>
  <c r="A141" i="6" l="1"/>
  <c r="D140" i="6"/>
  <c r="E139" i="6"/>
  <c r="A198" i="5"/>
  <c r="D197" i="5"/>
  <c r="E194" i="4"/>
  <c r="F194" i="4"/>
  <c r="E196" i="5"/>
  <c r="F196" i="5"/>
  <c r="A195" i="4"/>
  <c r="D195" i="4" s="1"/>
  <c r="E140" i="6" l="1"/>
  <c r="A142" i="6"/>
  <c r="D141" i="6"/>
  <c r="A199" i="5"/>
  <c r="D198" i="5"/>
  <c r="E195" i="4"/>
  <c r="F195" i="4"/>
  <c r="E197" i="5"/>
  <c r="F197" i="5"/>
  <c r="A196" i="4"/>
  <c r="D196" i="4" s="1"/>
  <c r="A143" i="6" l="1"/>
  <c r="D142" i="6"/>
  <c r="E141" i="6"/>
  <c r="A200" i="5"/>
  <c r="D199" i="5"/>
  <c r="E196" i="4"/>
  <c r="F196" i="4"/>
  <c r="E198" i="5"/>
  <c r="F198" i="5"/>
  <c r="A197" i="4"/>
  <c r="D197" i="4" s="1"/>
  <c r="E142" i="6" l="1"/>
  <c r="A144" i="6"/>
  <c r="D143" i="6"/>
  <c r="A201" i="5"/>
  <c r="D200" i="5"/>
  <c r="E197" i="4"/>
  <c r="F197" i="4"/>
  <c r="E199" i="5"/>
  <c r="F199" i="5"/>
  <c r="A198" i="4"/>
  <c r="D198" i="4" s="1"/>
  <c r="E143" i="6" l="1"/>
  <c r="A145" i="6"/>
  <c r="D144" i="6"/>
  <c r="A202" i="5"/>
  <c r="D201" i="5"/>
  <c r="E198" i="4"/>
  <c r="F198" i="4"/>
  <c r="E200" i="5"/>
  <c r="F200" i="5"/>
  <c r="A199" i="4"/>
  <c r="D199" i="4" s="1"/>
  <c r="A146" i="6" l="1"/>
  <c r="D145" i="6"/>
  <c r="E144" i="6"/>
  <c r="A203" i="5"/>
  <c r="D202" i="5"/>
  <c r="E199" i="4"/>
  <c r="F199" i="4"/>
  <c r="E201" i="5"/>
  <c r="F201" i="5"/>
  <c r="A200" i="4"/>
  <c r="D200" i="4" s="1"/>
  <c r="E145" i="6" l="1"/>
  <c r="A147" i="6"/>
  <c r="D146" i="6"/>
  <c r="A204" i="5"/>
  <c r="D203" i="5"/>
  <c r="E200" i="4"/>
  <c r="F200" i="4"/>
  <c r="E202" i="5"/>
  <c r="F202" i="5"/>
  <c r="A201" i="4"/>
  <c r="D201" i="4" s="1"/>
  <c r="E146" i="6" l="1"/>
  <c r="A148" i="6"/>
  <c r="D147" i="6"/>
  <c r="A205" i="5"/>
  <c r="D204" i="5"/>
  <c r="E201" i="4"/>
  <c r="F201" i="4"/>
  <c r="E203" i="5"/>
  <c r="F203" i="5"/>
  <c r="A202" i="4"/>
  <c r="D202" i="4" s="1"/>
  <c r="E147" i="6" l="1"/>
  <c r="A149" i="6"/>
  <c r="D148" i="6"/>
  <c r="A206" i="5"/>
  <c r="D205" i="5"/>
  <c r="E202" i="4"/>
  <c r="F202" i="4"/>
  <c r="E204" i="5"/>
  <c r="F204" i="5"/>
  <c r="A203" i="4"/>
  <c r="D203" i="4" s="1"/>
  <c r="A150" i="6" l="1"/>
  <c r="D149" i="6"/>
  <c r="E148" i="6"/>
  <c r="A207" i="5"/>
  <c r="D206" i="5"/>
  <c r="E203" i="4"/>
  <c r="F203" i="4"/>
  <c r="E205" i="5"/>
  <c r="F205" i="5"/>
  <c r="A204" i="4"/>
  <c r="D204" i="4" s="1"/>
  <c r="E149" i="6" l="1"/>
  <c r="A151" i="6"/>
  <c r="D150" i="6"/>
  <c r="A208" i="5"/>
  <c r="D207" i="5"/>
  <c r="E204" i="4"/>
  <c r="F204" i="4"/>
  <c r="E206" i="5"/>
  <c r="F206" i="5"/>
  <c r="A205" i="4"/>
  <c r="D205" i="4" s="1"/>
  <c r="E150" i="6" l="1"/>
  <c r="A152" i="6"/>
  <c r="D151" i="6"/>
  <c r="A209" i="5"/>
  <c r="D208" i="5"/>
  <c r="E205" i="4"/>
  <c r="F205" i="4"/>
  <c r="E207" i="5"/>
  <c r="F207" i="5"/>
  <c r="A206" i="4"/>
  <c r="D206" i="4" s="1"/>
  <c r="E151" i="6" l="1"/>
  <c r="A153" i="6"/>
  <c r="D152" i="6"/>
  <c r="A210" i="5"/>
  <c r="D209" i="5"/>
  <c r="E206" i="4"/>
  <c r="F206" i="4"/>
  <c r="E208" i="5"/>
  <c r="F208" i="5"/>
  <c r="A207" i="4"/>
  <c r="D207" i="4" s="1"/>
  <c r="E152" i="6" l="1"/>
  <c r="A154" i="6"/>
  <c r="D153" i="6"/>
  <c r="A211" i="5"/>
  <c r="D210" i="5"/>
  <c r="E207" i="4"/>
  <c r="F207" i="4"/>
  <c r="E209" i="5"/>
  <c r="F209" i="5"/>
  <c r="A208" i="4"/>
  <c r="D208" i="4" s="1"/>
  <c r="E153" i="6" l="1"/>
  <c r="A155" i="6"/>
  <c r="D154" i="6"/>
  <c r="A212" i="5"/>
  <c r="D211" i="5"/>
  <c r="E208" i="4"/>
  <c r="F208" i="4"/>
  <c r="E210" i="5"/>
  <c r="F210" i="5"/>
  <c r="A209" i="4"/>
  <c r="D209" i="4" s="1"/>
  <c r="E154" i="6" l="1"/>
  <c r="A156" i="6"/>
  <c r="D155" i="6"/>
  <c r="A213" i="5"/>
  <c r="D212" i="5"/>
  <c r="E209" i="4"/>
  <c r="F209" i="4"/>
  <c r="E211" i="5"/>
  <c r="F211" i="5"/>
  <c r="A210" i="4"/>
  <c r="D210" i="4" s="1"/>
  <c r="E155" i="6" l="1"/>
  <c r="A157" i="6"/>
  <c r="D156" i="6"/>
  <c r="A214" i="5"/>
  <c r="D213" i="5"/>
  <c r="E210" i="4"/>
  <c r="F210" i="4"/>
  <c r="E212" i="5"/>
  <c r="F212" i="5"/>
  <c r="A211" i="4"/>
  <c r="D211" i="4" s="1"/>
  <c r="E156" i="6" l="1"/>
  <c r="A158" i="6"/>
  <c r="D157" i="6"/>
  <c r="A215" i="5"/>
  <c r="D214" i="5"/>
  <c r="E211" i="4"/>
  <c r="F211" i="4"/>
  <c r="E213" i="5"/>
  <c r="F213" i="5"/>
  <c r="A212" i="4"/>
  <c r="D212" i="4" s="1"/>
  <c r="E157" i="6" l="1"/>
  <c r="A159" i="6"/>
  <c r="D158" i="6"/>
  <c r="A216" i="5"/>
  <c r="D215" i="5"/>
  <c r="E212" i="4"/>
  <c r="F212" i="4"/>
  <c r="E214" i="5"/>
  <c r="F214" i="5"/>
  <c r="A213" i="4"/>
  <c r="D213" i="4" s="1"/>
  <c r="E158" i="6" l="1"/>
  <c r="A160" i="6"/>
  <c r="D159" i="6"/>
  <c r="A217" i="5"/>
  <c r="D216" i="5"/>
  <c r="E213" i="4"/>
  <c r="F213" i="4"/>
  <c r="E215" i="5"/>
  <c r="F215" i="5"/>
  <c r="A214" i="4"/>
  <c r="D214" i="4" s="1"/>
  <c r="E159" i="6" l="1"/>
  <c r="A161" i="6"/>
  <c r="D160" i="6"/>
  <c r="A218" i="5"/>
  <c r="D217" i="5"/>
  <c r="E214" i="4"/>
  <c r="F214" i="4"/>
  <c r="E216" i="5"/>
  <c r="F216" i="5"/>
  <c r="A215" i="4"/>
  <c r="D215" i="4" s="1"/>
  <c r="A162" i="6" l="1"/>
  <c r="D161" i="6"/>
  <c r="E160" i="6"/>
  <c r="A219" i="5"/>
  <c r="D218" i="5"/>
  <c r="E215" i="4"/>
  <c r="F215" i="4"/>
  <c r="E217" i="5"/>
  <c r="F217" i="5"/>
  <c r="A216" i="4"/>
  <c r="D216" i="4" s="1"/>
  <c r="E161" i="6" l="1"/>
  <c r="A163" i="6"/>
  <c r="D162" i="6"/>
  <c r="A220" i="5"/>
  <c r="D219" i="5"/>
  <c r="E216" i="4"/>
  <c r="F216" i="4"/>
  <c r="E218" i="5"/>
  <c r="F218" i="5"/>
  <c r="A217" i="4"/>
  <c r="D217" i="4" s="1"/>
  <c r="E162" i="6" l="1"/>
  <c r="A164" i="6"/>
  <c r="D163" i="6"/>
  <c r="A221" i="5"/>
  <c r="D220" i="5"/>
  <c r="E217" i="4"/>
  <c r="F217" i="4"/>
  <c r="E219" i="5"/>
  <c r="F219" i="5"/>
  <c r="A218" i="4"/>
  <c r="D218" i="4" s="1"/>
  <c r="E163" i="6" l="1"/>
  <c r="A165" i="6"/>
  <c r="D164" i="6"/>
  <c r="A222" i="5"/>
  <c r="D221" i="5"/>
  <c r="E218" i="4"/>
  <c r="F218" i="4"/>
  <c r="E220" i="5"/>
  <c r="F220" i="5"/>
  <c r="A219" i="4"/>
  <c r="D219" i="4" s="1"/>
  <c r="E164" i="6" l="1"/>
  <c r="A166" i="6"/>
  <c r="D165" i="6"/>
  <c r="A223" i="5"/>
  <c r="D222" i="5"/>
  <c r="E219" i="4"/>
  <c r="F219" i="4"/>
  <c r="E221" i="5"/>
  <c r="F221" i="5"/>
  <c r="A220" i="4"/>
  <c r="D220" i="4" s="1"/>
  <c r="E165" i="6" l="1"/>
  <c r="A167" i="6"/>
  <c r="D166" i="6"/>
  <c r="A224" i="5"/>
  <c r="D223" i="5"/>
  <c r="E220" i="4"/>
  <c r="F220" i="4"/>
  <c r="E222" i="5"/>
  <c r="F222" i="5"/>
  <c r="A221" i="4"/>
  <c r="D221" i="4" s="1"/>
  <c r="A168" i="6" l="1"/>
  <c r="D167" i="6"/>
  <c r="E166" i="6"/>
  <c r="A225" i="5"/>
  <c r="D224" i="5"/>
  <c r="E221" i="4"/>
  <c r="F221" i="4"/>
  <c r="E223" i="5"/>
  <c r="F223" i="5"/>
  <c r="A222" i="4"/>
  <c r="D222" i="4" s="1"/>
  <c r="E167" i="6" l="1"/>
  <c r="A169" i="6"/>
  <c r="D168" i="6"/>
  <c r="A226" i="5"/>
  <c r="D225" i="5"/>
  <c r="E222" i="4"/>
  <c r="F222" i="4"/>
  <c r="E224" i="5"/>
  <c r="F224" i="5"/>
  <c r="A223" i="4"/>
  <c r="D223" i="4" s="1"/>
  <c r="E168" i="6" l="1"/>
  <c r="A170" i="6"/>
  <c r="D169" i="6"/>
  <c r="A227" i="5"/>
  <c r="D226" i="5"/>
  <c r="E223" i="4"/>
  <c r="F223" i="4"/>
  <c r="E225" i="5"/>
  <c r="F225" i="5"/>
  <c r="A224" i="4"/>
  <c r="D224" i="4" s="1"/>
  <c r="E169" i="6" l="1"/>
  <c r="A171" i="6"/>
  <c r="D170" i="6"/>
  <c r="A228" i="5"/>
  <c r="D227" i="5"/>
  <c r="E224" i="4"/>
  <c r="F224" i="4"/>
  <c r="E226" i="5"/>
  <c r="F226" i="5"/>
  <c r="A225" i="4"/>
  <c r="D225" i="4" s="1"/>
  <c r="E170" i="6" l="1"/>
  <c r="A172" i="6"/>
  <c r="D171" i="6"/>
  <c r="A229" i="5"/>
  <c r="D228" i="5"/>
  <c r="E225" i="4"/>
  <c r="F225" i="4"/>
  <c r="E227" i="5"/>
  <c r="F227" i="5"/>
  <c r="A226" i="4"/>
  <c r="D226" i="4" s="1"/>
  <c r="E171" i="6" l="1"/>
  <c r="A173" i="6"/>
  <c r="D172" i="6"/>
  <c r="A230" i="5"/>
  <c r="D229" i="5"/>
  <c r="E226" i="4"/>
  <c r="F226" i="4"/>
  <c r="E228" i="5"/>
  <c r="F228" i="5"/>
  <c r="A227" i="4"/>
  <c r="D227" i="4" s="1"/>
  <c r="E172" i="6" l="1"/>
  <c r="A174" i="6"/>
  <c r="D173" i="6"/>
  <c r="D230" i="5"/>
  <c r="A231" i="5"/>
  <c r="E227" i="4"/>
  <c r="F227" i="4"/>
  <c r="E229" i="5"/>
  <c r="F229" i="5"/>
  <c r="A228" i="4"/>
  <c r="D228" i="4" s="1"/>
  <c r="E173" i="6" l="1"/>
  <c r="A175" i="6"/>
  <c r="D174" i="6"/>
  <c r="A232" i="5"/>
  <c r="D231" i="5"/>
  <c r="E228" i="4"/>
  <c r="F228" i="4"/>
  <c r="E230" i="5"/>
  <c r="F230" i="5"/>
  <c r="A229" i="4"/>
  <c r="D229" i="4" s="1"/>
  <c r="E174" i="6" l="1"/>
  <c r="A176" i="6"/>
  <c r="D175" i="6"/>
  <c r="A233" i="5"/>
  <c r="D232" i="5"/>
  <c r="E229" i="4"/>
  <c r="F229" i="4"/>
  <c r="E231" i="5"/>
  <c r="F231" i="5"/>
  <c r="A230" i="4"/>
  <c r="D230" i="4" s="1"/>
  <c r="E175" i="6" l="1"/>
  <c r="A177" i="6"/>
  <c r="D176" i="6"/>
  <c r="A234" i="5"/>
  <c r="D233" i="5"/>
  <c r="E230" i="4"/>
  <c r="F230" i="4"/>
  <c r="E232" i="5"/>
  <c r="F232" i="5"/>
  <c r="A231" i="4"/>
  <c r="D231" i="4" s="1"/>
  <c r="E176" i="6" l="1"/>
  <c r="A178" i="6"/>
  <c r="D177" i="6"/>
  <c r="D234" i="5"/>
  <c r="A235" i="5"/>
  <c r="E231" i="4"/>
  <c r="F231" i="4"/>
  <c r="E233" i="5"/>
  <c r="F233" i="5"/>
  <c r="A232" i="4"/>
  <c r="D232" i="4" s="1"/>
  <c r="E177" i="6" l="1"/>
  <c r="A179" i="6"/>
  <c r="D178" i="6"/>
  <c r="A236" i="5"/>
  <c r="D235" i="5"/>
  <c r="E232" i="4"/>
  <c r="F232" i="4"/>
  <c r="E234" i="5"/>
  <c r="F234" i="5"/>
  <c r="A233" i="4"/>
  <c r="D233" i="4" s="1"/>
  <c r="E178" i="6" l="1"/>
  <c r="A180" i="6"/>
  <c r="D179" i="6"/>
  <c r="D236" i="5"/>
  <c r="A237" i="5"/>
  <c r="E233" i="4"/>
  <c r="F233" i="4"/>
  <c r="E235" i="5"/>
  <c r="F235" i="5"/>
  <c r="A234" i="4"/>
  <c r="D234" i="4" s="1"/>
  <c r="E179" i="6" l="1"/>
  <c r="A181" i="6"/>
  <c r="D180" i="6"/>
  <c r="A238" i="5"/>
  <c r="D237" i="5"/>
  <c r="E234" i="4"/>
  <c r="F234" i="4"/>
  <c r="E236" i="5"/>
  <c r="F236" i="5"/>
  <c r="A235" i="4"/>
  <c r="D235" i="4" s="1"/>
  <c r="E180" i="6" l="1"/>
  <c r="A182" i="6"/>
  <c r="D181" i="6"/>
  <c r="D238" i="5"/>
  <c r="A239" i="5"/>
  <c r="E235" i="4"/>
  <c r="F235" i="4"/>
  <c r="E237" i="5"/>
  <c r="F237" i="5"/>
  <c r="A236" i="4"/>
  <c r="D236" i="4" s="1"/>
  <c r="E181" i="6" l="1"/>
  <c r="A183" i="6"/>
  <c r="D182" i="6"/>
  <c r="A240" i="5"/>
  <c r="D239" i="5"/>
  <c r="E236" i="4"/>
  <c r="F236" i="4"/>
  <c r="E238" i="5"/>
  <c r="F238" i="5"/>
  <c r="A237" i="4"/>
  <c r="D237" i="4" s="1"/>
  <c r="E182" i="6" l="1"/>
  <c r="A184" i="6"/>
  <c r="D183" i="6"/>
  <c r="A241" i="5"/>
  <c r="D240" i="5"/>
  <c r="E237" i="4"/>
  <c r="F237" i="4"/>
  <c r="E239" i="5"/>
  <c r="F239" i="5"/>
  <c r="A238" i="4"/>
  <c r="D238" i="4" s="1"/>
  <c r="A185" i="6" l="1"/>
  <c r="D184" i="6"/>
  <c r="E183" i="6"/>
  <c r="A242" i="5"/>
  <c r="D241" i="5"/>
  <c r="E238" i="4"/>
  <c r="F238" i="4"/>
  <c r="E240" i="5"/>
  <c r="F240" i="5"/>
  <c r="A239" i="4"/>
  <c r="D239" i="4" s="1"/>
  <c r="E184" i="6" l="1"/>
  <c r="A186" i="6"/>
  <c r="D185" i="6"/>
  <c r="D242" i="5"/>
  <c r="A243" i="5"/>
  <c r="E239" i="4"/>
  <c r="F239" i="4"/>
  <c r="E241" i="5"/>
  <c r="F241" i="5"/>
  <c r="A240" i="4"/>
  <c r="D240" i="4" s="1"/>
  <c r="E185" i="6" l="1"/>
  <c r="A187" i="6"/>
  <c r="D186" i="6"/>
  <c r="A244" i="5"/>
  <c r="D243" i="5"/>
  <c r="E240" i="4"/>
  <c r="F240" i="4"/>
  <c r="E242" i="5"/>
  <c r="F242" i="5"/>
  <c r="A241" i="4"/>
  <c r="D241" i="4" s="1"/>
  <c r="E186" i="6" l="1"/>
  <c r="A188" i="6"/>
  <c r="D187" i="6"/>
  <c r="D244" i="5"/>
  <c r="A245" i="5"/>
  <c r="E241" i="4"/>
  <c r="F241" i="4"/>
  <c r="E243" i="5"/>
  <c r="F243" i="5"/>
  <c r="A242" i="4"/>
  <c r="D242" i="4" s="1"/>
  <c r="A189" i="6" l="1"/>
  <c r="D188" i="6"/>
  <c r="E187" i="6"/>
  <c r="A246" i="5"/>
  <c r="D245" i="5"/>
  <c r="E242" i="4"/>
  <c r="F242" i="4"/>
  <c r="E244" i="5"/>
  <c r="F244" i="5"/>
  <c r="A243" i="4"/>
  <c r="D243" i="4" s="1"/>
  <c r="E188" i="6" l="1"/>
  <c r="A190" i="6"/>
  <c r="D189" i="6"/>
  <c r="D246" i="5"/>
  <c r="A247" i="5"/>
  <c r="E243" i="4"/>
  <c r="F243" i="4"/>
  <c r="E245" i="5"/>
  <c r="F245" i="5"/>
  <c r="A244" i="4"/>
  <c r="D244" i="4" s="1"/>
  <c r="E189" i="6" l="1"/>
  <c r="A191" i="6"/>
  <c r="D190" i="6"/>
  <c r="A248" i="5"/>
  <c r="D247" i="5"/>
  <c r="E244" i="4"/>
  <c r="F244" i="4"/>
  <c r="E246" i="5"/>
  <c r="F246" i="5"/>
  <c r="A245" i="4"/>
  <c r="D245" i="4" s="1"/>
  <c r="E190" i="6" l="1"/>
  <c r="A192" i="6"/>
  <c r="D191" i="6"/>
  <c r="A249" i="5"/>
  <c r="D248" i="5"/>
  <c r="E245" i="4"/>
  <c r="F245" i="4"/>
  <c r="E247" i="5"/>
  <c r="F247" i="5"/>
  <c r="A246" i="4"/>
  <c r="D246" i="4" s="1"/>
  <c r="E191" i="6" l="1"/>
  <c r="A193" i="6"/>
  <c r="D192" i="6"/>
  <c r="A250" i="5"/>
  <c r="D249" i="5"/>
  <c r="E246" i="4"/>
  <c r="F246" i="4"/>
  <c r="E248" i="5"/>
  <c r="F248" i="5"/>
  <c r="A247" i="4"/>
  <c r="D247" i="4" s="1"/>
  <c r="E192" i="6" l="1"/>
  <c r="A194" i="6"/>
  <c r="D193" i="6"/>
  <c r="D250" i="5"/>
  <c r="A251" i="5"/>
  <c r="E247" i="4"/>
  <c r="F247" i="4"/>
  <c r="E249" i="5"/>
  <c r="F249" i="5"/>
  <c r="A248" i="4"/>
  <c r="D248" i="4" s="1"/>
  <c r="E193" i="6" l="1"/>
  <c r="A195" i="6"/>
  <c r="D194" i="6"/>
  <c r="A252" i="5"/>
  <c r="D251" i="5"/>
  <c r="E248" i="4"/>
  <c r="F248" i="4"/>
  <c r="E250" i="5"/>
  <c r="F250" i="5"/>
  <c r="A249" i="4"/>
  <c r="D249" i="4" s="1"/>
  <c r="E194" i="6" l="1"/>
  <c r="A196" i="6"/>
  <c r="D195" i="6"/>
  <c r="D252" i="5"/>
  <c r="A253" i="5"/>
  <c r="E249" i="4"/>
  <c r="F249" i="4"/>
  <c r="E251" i="5"/>
  <c r="F251" i="5"/>
  <c r="A250" i="4"/>
  <c r="D250" i="4" s="1"/>
  <c r="A197" i="6" l="1"/>
  <c r="D196" i="6"/>
  <c r="E195" i="6"/>
  <c r="A254" i="5"/>
  <c r="D253" i="5"/>
  <c r="E250" i="4"/>
  <c r="F250" i="4"/>
  <c r="E252" i="5"/>
  <c r="F252" i="5"/>
  <c r="A251" i="4"/>
  <c r="D251" i="4" s="1"/>
  <c r="E196" i="6" l="1"/>
  <c r="A198" i="6"/>
  <c r="D197" i="6"/>
  <c r="D254" i="5"/>
  <c r="A255" i="5"/>
  <c r="E251" i="4"/>
  <c r="F251" i="4"/>
  <c r="E253" i="5"/>
  <c r="F253" i="5"/>
  <c r="A252" i="4"/>
  <c r="D252" i="4" s="1"/>
  <c r="A199" i="6" l="1"/>
  <c r="D198" i="6"/>
  <c r="E197" i="6"/>
  <c r="A256" i="5"/>
  <c r="D255" i="5"/>
  <c r="E252" i="4"/>
  <c r="F252" i="4"/>
  <c r="E254" i="5"/>
  <c r="F254" i="5"/>
  <c r="A253" i="4"/>
  <c r="D253" i="4" s="1"/>
  <c r="E198" i="6" l="1"/>
  <c r="A200" i="6"/>
  <c r="D199" i="6"/>
  <c r="A257" i="5"/>
  <c r="D256" i="5"/>
  <c r="E253" i="4"/>
  <c r="F253" i="4"/>
  <c r="E255" i="5"/>
  <c r="F255" i="5"/>
  <c r="A254" i="4"/>
  <c r="D254" i="4" s="1"/>
  <c r="A201" i="6" l="1"/>
  <c r="D200" i="6"/>
  <c r="E199" i="6"/>
  <c r="A258" i="5"/>
  <c r="D257" i="5"/>
  <c r="E254" i="4"/>
  <c r="F254" i="4"/>
  <c r="E256" i="5"/>
  <c r="F256" i="5"/>
  <c r="A255" i="4"/>
  <c r="D255" i="4" s="1"/>
  <c r="E200" i="6" l="1"/>
  <c r="A202" i="6"/>
  <c r="D201" i="6"/>
  <c r="D258" i="5"/>
  <c r="A259" i="5"/>
  <c r="E255" i="4"/>
  <c r="F255" i="4"/>
  <c r="E257" i="5"/>
  <c r="F257" i="5"/>
  <c r="A256" i="4"/>
  <c r="D256" i="4" s="1"/>
  <c r="E201" i="6" l="1"/>
  <c r="A203" i="6"/>
  <c r="D202" i="6"/>
  <c r="A260" i="5"/>
  <c r="D259" i="5"/>
  <c r="E256" i="4"/>
  <c r="F256" i="4"/>
  <c r="E258" i="5"/>
  <c r="F258" i="5"/>
  <c r="A257" i="4"/>
  <c r="D257" i="4" s="1"/>
  <c r="E202" i="6" l="1"/>
  <c r="A204" i="6"/>
  <c r="D203" i="6"/>
  <c r="D260" i="5"/>
  <c r="A261" i="5"/>
  <c r="E257" i="4"/>
  <c r="F257" i="4"/>
  <c r="E259" i="5"/>
  <c r="F259" i="5"/>
  <c r="A258" i="4"/>
  <c r="D258" i="4" s="1"/>
  <c r="E203" i="6" l="1"/>
  <c r="A205" i="6"/>
  <c r="D204" i="6"/>
  <c r="A262" i="5"/>
  <c r="D261" i="5"/>
  <c r="E258" i="4"/>
  <c r="F258" i="4"/>
  <c r="E260" i="5"/>
  <c r="F260" i="5"/>
  <c r="A259" i="4"/>
  <c r="D259" i="4" s="1"/>
  <c r="E204" i="6" l="1"/>
  <c r="A206" i="6"/>
  <c r="D205" i="6"/>
  <c r="D262" i="5"/>
  <c r="A263" i="5"/>
  <c r="E259" i="4"/>
  <c r="F259" i="4"/>
  <c r="E261" i="5"/>
  <c r="F261" i="5"/>
  <c r="A260" i="4"/>
  <c r="D260" i="4" s="1"/>
  <c r="E205" i="6" l="1"/>
  <c r="A207" i="6"/>
  <c r="D206" i="6"/>
  <c r="A264" i="5"/>
  <c r="D263" i="5"/>
  <c r="E260" i="4"/>
  <c r="F260" i="4"/>
  <c r="E262" i="5"/>
  <c r="F262" i="5"/>
  <c r="A261" i="4"/>
  <c r="D261" i="4" s="1"/>
  <c r="E206" i="6" l="1"/>
  <c r="A208" i="6"/>
  <c r="D207" i="6"/>
  <c r="A265" i="5"/>
  <c r="D264" i="5"/>
  <c r="E261" i="4"/>
  <c r="F261" i="4"/>
  <c r="E263" i="5"/>
  <c r="F263" i="5"/>
  <c r="A262" i="4"/>
  <c r="D262" i="4" s="1"/>
  <c r="E207" i="6" l="1"/>
  <c r="A209" i="6"/>
  <c r="D208" i="6"/>
  <c r="A266" i="5"/>
  <c r="D265" i="5"/>
  <c r="E262" i="4"/>
  <c r="F262" i="4"/>
  <c r="E264" i="5"/>
  <c r="F264" i="5"/>
  <c r="A263" i="4"/>
  <c r="D263" i="4" s="1"/>
  <c r="E208" i="6" l="1"/>
  <c r="A210" i="6"/>
  <c r="D209" i="6"/>
  <c r="D266" i="5"/>
  <c r="A267" i="5"/>
  <c r="E263" i="4"/>
  <c r="F263" i="4"/>
  <c r="E265" i="5"/>
  <c r="F265" i="5"/>
  <c r="A264" i="4"/>
  <c r="D264" i="4" s="1"/>
  <c r="E209" i="6" l="1"/>
  <c r="A211" i="6"/>
  <c r="D210" i="6"/>
  <c r="A268" i="5"/>
  <c r="D267" i="5"/>
  <c r="E264" i="4"/>
  <c r="F264" i="4"/>
  <c r="E266" i="5"/>
  <c r="F266" i="5"/>
  <c r="A265" i="4"/>
  <c r="D265" i="4" s="1"/>
  <c r="E210" i="6" l="1"/>
  <c r="A212" i="6"/>
  <c r="D211" i="6"/>
  <c r="D268" i="5"/>
  <c r="A269" i="5"/>
  <c r="E265" i="4"/>
  <c r="F265" i="4"/>
  <c r="E267" i="5"/>
  <c r="F267" i="5"/>
  <c r="A266" i="4"/>
  <c r="D266" i="4" s="1"/>
  <c r="A213" i="6" l="1"/>
  <c r="D212" i="6"/>
  <c r="E211" i="6"/>
  <c r="A270" i="5"/>
  <c r="D269" i="5"/>
  <c r="E266" i="4"/>
  <c r="F266" i="4"/>
  <c r="E268" i="5"/>
  <c r="F268" i="5"/>
  <c r="A267" i="4"/>
  <c r="D267" i="4" s="1"/>
  <c r="E212" i="6" l="1"/>
  <c r="A214" i="6"/>
  <c r="D213" i="6"/>
  <c r="D270" i="5"/>
  <c r="A271" i="5"/>
  <c r="E267" i="4"/>
  <c r="F267" i="4"/>
  <c r="E269" i="5"/>
  <c r="F269" i="5"/>
  <c r="A268" i="4"/>
  <c r="D268" i="4" s="1"/>
  <c r="E213" i="6" l="1"/>
  <c r="A215" i="6"/>
  <c r="D214" i="6"/>
  <c r="A272" i="5"/>
  <c r="D271" i="5"/>
  <c r="E268" i="4"/>
  <c r="F268" i="4"/>
  <c r="E270" i="5"/>
  <c r="F270" i="5"/>
  <c r="A269" i="4"/>
  <c r="D269" i="4" s="1"/>
  <c r="E214" i="6" l="1"/>
  <c r="A216" i="6"/>
  <c r="D215" i="6"/>
  <c r="A273" i="5"/>
  <c r="D272" i="5"/>
  <c r="E269" i="4"/>
  <c r="F269" i="4"/>
  <c r="E271" i="5"/>
  <c r="F271" i="5"/>
  <c r="A270" i="4"/>
  <c r="D270" i="4" s="1"/>
  <c r="E215" i="6" l="1"/>
  <c r="A217" i="6"/>
  <c r="D216" i="6"/>
  <c r="A274" i="5"/>
  <c r="D273" i="5"/>
  <c r="E270" i="4"/>
  <c r="F270" i="4"/>
  <c r="E272" i="5"/>
  <c r="F272" i="5"/>
  <c r="A271" i="4"/>
  <c r="D271" i="4" s="1"/>
  <c r="A218" i="6" l="1"/>
  <c r="D217" i="6"/>
  <c r="E216" i="6"/>
  <c r="D274" i="5"/>
  <c r="A275" i="5"/>
  <c r="E271" i="4"/>
  <c r="F271" i="4"/>
  <c r="E273" i="5"/>
  <c r="F273" i="5"/>
  <c r="A272" i="4"/>
  <c r="D272" i="4" s="1"/>
  <c r="E217" i="6" l="1"/>
  <c r="A219" i="6"/>
  <c r="D218" i="6"/>
  <c r="A276" i="5"/>
  <c r="D275" i="5"/>
  <c r="E272" i="4"/>
  <c r="F272" i="4"/>
  <c r="E274" i="5"/>
  <c r="F274" i="5"/>
  <c r="A273" i="4"/>
  <c r="D273" i="4" s="1"/>
  <c r="A220" i="6" l="1"/>
  <c r="D219" i="6"/>
  <c r="E218" i="6"/>
  <c r="D276" i="5"/>
  <c r="A277" i="5"/>
  <c r="E273" i="4"/>
  <c r="F273" i="4"/>
  <c r="E275" i="5"/>
  <c r="F275" i="5"/>
  <c r="A274" i="4"/>
  <c r="D274" i="4" s="1"/>
  <c r="E219" i="6" l="1"/>
  <c r="A221" i="6"/>
  <c r="D220" i="6"/>
  <c r="A278" i="5"/>
  <c r="D277" i="5"/>
  <c r="E274" i="4"/>
  <c r="F274" i="4"/>
  <c r="E276" i="5"/>
  <c r="F276" i="5"/>
  <c r="A275" i="4"/>
  <c r="D275" i="4" s="1"/>
  <c r="E220" i="6" l="1"/>
  <c r="A222" i="6"/>
  <c r="D221" i="6"/>
  <c r="D278" i="5"/>
  <c r="A279" i="5"/>
  <c r="E275" i="4"/>
  <c r="F275" i="4"/>
  <c r="E277" i="5"/>
  <c r="F277" i="5"/>
  <c r="A276" i="4"/>
  <c r="D276" i="4" s="1"/>
  <c r="E221" i="6" l="1"/>
  <c r="A223" i="6"/>
  <c r="D222" i="6"/>
  <c r="A280" i="5"/>
  <c r="D279" i="5"/>
  <c r="E276" i="4"/>
  <c r="F276" i="4"/>
  <c r="E278" i="5"/>
  <c r="F278" i="5"/>
  <c r="A277" i="4"/>
  <c r="D277" i="4" s="1"/>
  <c r="E222" i="6" l="1"/>
  <c r="A224" i="6"/>
  <c r="D223" i="6"/>
  <c r="A281" i="5"/>
  <c r="D280" i="5"/>
  <c r="E277" i="4"/>
  <c r="F277" i="4"/>
  <c r="E279" i="5"/>
  <c r="F279" i="5"/>
  <c r="A278" i="4"/>
  <c r="D278" i="4" s="1"/>
  <c r="E223" i="6" l="1"/>
  <c r="A225" i="6"/>
  <c r="D224" i="6"/>
  <c r="A282" i="5"/>
  <c r="D281" i="5"/>
  <c r="E278" i="4"/>
  <c r="F278" i="4"/>
  <c r="E280" i="5"/>
  <c r="F280" i="5"/>
  <c r="A279" i="4"/>
  <c r="D279" i="4" s="1"/>
  <c r="E224" i="6" l="1"/>
  <c r="A226" i="6"/>
  <c r="D225" i="6"/>
  <c r="A283" i="5"/>
  <c r="D282" i="5"/>
  <c r="E279" i="4"/>
  <c r="F279" i="4"/>
  <c r="E281" i="5"/>
  <c r="F281" i="5"/>
  <c r="A280" i="4"/>
  <c r="D280" i="4" s="1"/>
  <c r="E225" i="6" l="1"/>
  <c r="A227" i="6"/>
  <c r="D226" i="6"/>
  <c r="A284" i="5"/>
  <c r="D283" i="5"/>
  <c r="E280" i="4"/>
  <c r="F280" i="4"/>
  <c r="E282" i="5"/>
  <c r="F282" i="5"/>
  <c r="A281" i="4"/>
  <c r="D281" i="4" s="1"/>
  <c r="E226" i="6" l="1"/>
  <c r="A228" i="6"/>
  <c r="D227" i="6"/>
  <c r="D284" i="5"/>
  <c r="A285" i="5"/>
  <c r="E281" i="4"/>
  <c r="F281" i="4"/>
  <c r="E283" i="5"/>
  <c r="F283" i="5"/>
  <c r="A282" i="4"/>
  <c r="D282" i="4" s="1"/>
  <c r="E227" i="6" l="1"/>
  <c r="A229" i="6"/>
  <c r="D228" i="6"/>
  <c r="A286" i="5"/>
  <c r="D285" i="5"/>
  <c r="E282" i="4"/>
  <c r="F282" i="4"/>
  <c r="E284" i="5"/>
  <c r="F284" i="5"/>
  <c r="A283" i="4"/>
  <c r="D283" i="4" s="1"/>
  <c r="E228" i="6" l="1"/>
  <c r="A230" i="6"/>
  <c r="D229" i="6"/>
  <c r="D286" i="5"/>
  <c r="A287" i="5"/>
  <c r="E283" i="4"/>
  <c r="F283" i="4"/>
  <c r="E285" i="5"/>
  <c r="F285" i="5"/>
  <c r="A284" i="4"/>
  <c r="D284" i="4" s="1"/>
  <c r="E229" i="6" l="1"/>
  <c r="A231" i="6"/>
  <c r="D230" i="6"/>
  <c r="A288" i="5"/>
  <c r="D287" i="5"/>
  <c r="E284" i="4"/>
  <c r="F284" i="4"/>
  <c r="E286" i="5"/>
  <c r="F286" i="5"/>
  <c r="A285" i="4"/>
  <c r="D285" i="4" s="1"/>
  <c r="E230" i="6" l="1"/>
  <c r="A232" i="6"/>
  <c r="D231" i="6"/>
  <c r="A289" i="5"/>
  <c r="D288" i="5"/>
  <c r="E285" i="4"/>
  <c r="F285" i="4"/>
  <c r="E287" i="5"/>
  <c r="F287" i="5"/>
  <c r="A286" i="4"/>
  <c r="D286" i="4" s="1"/>
  <c r="E231" i="6" l="1"/>
  <c r="A233" i="6"/>
  <c r="D232" i="6"/>
  <c r="D289" i="5"/>
  <c r="A290" i="5"/>
  <c r="E286" i="4"/>
  <c r="F286" i="4"/>
  <c r="E288" i="5"/>
  <c r="F288" i="5"/>
  <c r="A287" i="4"/>
  <c r="D287" i="4" s="1"/>
  <c r="E232" i="6" l="1"/>
  <c r="A234" i="6"/>
  <c r="D233" i="6"/>
  <c r="A291" i="5"/>
  <c r="D290" i="5"/>
  <c r="E287" i="4"/>
  <c r="F287" i="4"/>
  <c r="E289" i="5"/>
  <c r="F289" i="5"/>
  <c r="A288" i="4"/>
  <c r="D288" i="4" s="1"/>
  <c r="E233" i="6" l="1"/>
  <c r="A235" i="6"/>
  <c r="D234" i="6"/>
  <c r="A292" i="5"/>
  <c r="D291" i="5"/>
  <c r="E288" i="4"/>
  <c r="F288" i="4"/>
  <c r="E290" i="5"/>
  <c r="F290" i="5"/>
  <c r="A289" i="4"/>
  <c r="D289" i="4" s="1"/>
  <c r="E234" i="6" l="1"/>
  <c r="A236" i="6"/>
  <c r="D235" i="6"/>
  <c r="D292" i="5"/>
  <c r="A293" i="5"/>
  <c r="E289" i="4"/>
  <c r="F289" i="4"/>
  <c r="E291" i="5"/>
  <c r="F291" i="5"/>
  <c r="A290" i="4"/>
  <c r="D290" i="4" s="1"/>
  <c r="E235" i="6" l="1"/>
  <c r="A237" i="6"/>
  <c r="D236" i="6"/>
  <c r="A294" i="5"/>
  <c r="D293" i="5"/>
  <c r="E290" i="4"/>
  <c r="F290" i="4"/>
  <c r="E292" i="5"/>
  <c r="F292" i="5"/>
  <c r="A291" i="4"/>
  <c r="D291" i="4" s="1"/>
  <c r="E236" i="6" l="1"/>
  <c r="A238" i="6"/>
  <c r="D237" i="6"/>
  <c r="A295" i="5"/>
  <c r="D294" i="5"/>
  <c r="E291" i="4"/>
  <c r="F291" i="4"/>
  <c r="E293" i="5"/>
  <c r="F293" i="5"/>
  <c r="A292" i="4"/>
  <c r="D292" i="4" s="1"/>
  <c r="E237" i="6" l="1"/>
  <c r="A239" i="6"/>
  <c r="D238" i="6"/>
  <c r="A296" i="5"/>
  <c r="D295" i="5"/>
  <c r="E292" i="4"/>
  <c r="F292" i="4"/>
  <c r="E294" i="5"/>
  <c r="F294" i="5"/>
  <c r="A293" i="4"/>
  <c r="D293" i="4" s="1"/>
  <c r="E238" i="6" l="1"/>
  <c r="A240" i="6"/>
  <c r="D239" i="6"/>
  <c r="A297" i="5"/>
  <c r="D296" i="5"/>
  <c r="E293" i="4"/>
  <c r="F293" i="4"/>
  <c r="E295" i="5"/>
  <c r="F295" i="5"/>
  <c r="A294" i="4"/>
  <c r="D294" i="4" s="1"/>
  <c r="E239" i="6" l="1"/>
  <c r="A241" i="6"/>
  <c r="D240" i="6"/>
  <c r="A298" i="5"/>
  <c r="D297" i="5"/>
  <c r="E294" i="4"/>
  <c r="F294" i="4"/>
  <c r="E296" i="5"/>
  <c r="F296" i="5"/>
  <c r="A295" i="4"/>
  <c r="D295" i="4" s="1"/>
  <c r="E240" i="6" l="1"/>
  <c r="A242" i="6"/>
  <c r="D241" i="6"/>
  <c r="A299" i="5"/>
  <c r="D298" i="5"/>
  <c r="E295" i="4"/>
  <c r="F295" i="4"/>
  <c r="E297" i="5"/>
  <c r="F297" i="5"/>
  <c r="A296" i="4"/>
  <c r="D296" i="4" s="1"/>
  <c r="E241" i="6" l="1"/>
  <c r="A243" i="6"/>
  <c r="D242" i="6"/>
  <c r="A300" i="5"/>
  <c r="D299" i="5"/>
  <c r="E296" i="4"/>
  <c r="F296" i="4"/>
  <c r="E298" i="5"/>
  <c r="F298" i="5"/>
  <c r="A297" i="4"/>
  <c r="D297" i="4" s="1"/>
  <c r="E242" i="6" l="1"/>
  <c r="A244" i="6"/>
  <c r="D243" i="6"/>
  <c r="A301" i="5"/>
  <c r="D300" i="5"/>
  <c r="E297" i="4"/>
  <c r="F297" i="4"/>
  <c r="E299" i="5"/>
  <c r="F299" i="5"/>
  <c r="A298" i="4"/>
  <c r="D298" i="4" s="1"/>
  <c r="E243" i="6" l="1"/>
  <c r="A245" i="6"/>
  <c r="D244" i="6"/>
  <c r="A302" i="5"/>
  <c r="D301" i="5"/>
  <c r="E298" i="4"/>
  <c r="F298" i="4"/>
  <c r="E300" i="5"/>
  <c r="F300" i="5"/>
  <c r="A299" i="4"/>
  <c r="D299" i="4" s="1"/>
  <c r="E244" i="6" l="1"/>
  <c r="A246" i="6"/>
  <c r="D245" i="6"/>
  <c r="A303" i="5"/>
  <c r="D302" i="5"/>
  <c r="E299" i="4"/>
  <c r="F299" i="4"/>
  <c r="E301" i="5"/>
  <c r="F301" i="5"/>
  <c r="A300" i="4"/>
  <c r="D300" i="4" s="1"/>
  <c r="E245" i="6" l="1"/>
  <c r="A247" i="6"/>
  <c r="D246" i="6"/>
  <c r="A304" i="5"/>
  <c r="D303" i="5"/>
  <c r="E300" i="4"/>
  <c r="F300" i="4"/>
  <c r="E302" i="5"/>
  <c r="F302" i="5"/>
  <c r="A301" i="4"/>
  <c r="D301" i="4" s="1"/>
  <c r="E246" i="6" l="1"/>
  <c r="A248" i="6"/>
  <c r="D247" i="6"/>
  <c r="A305" i="5"/>
  <c r="D304" i="5"/>
  <c r="E301" i="4"/>
  <c r="F301" i="4"/>
  <c r="E303" i="5"/>
  <c r="F303" i="5"/>
  <c r="A302" i="4"/>
  <c r="D302" i="4" s="1"/>
  <c r="E247" i="6" l="1"/>
  <c r="A249" i="6"/>
  <c r="D248" i="6"/>
  <c r="A306" i="5"/>
  <c r="D305" i="5"/>
  <c r="E302" i="4"/>
  <c r="F302" i="4"/>
  <c r="E304" i="5"/>
  <c r="F304" i="5"/>
  <c r="A303" i="4"/>
  <c r="D303" i="4" s="1"/>
  <c r="E248" i="6" l="1"/>
  <c r="A250" i="6"/>
  <c r="D249" i="6"/>
  <c r="D306" i="5"/>
  <c r="A307" i="5"/>
  <c r="E303" i="4"/>
  <c r="F303" i="4"/>
  <c r="E305" i="5"/>
  <c r="F305" i="5"/>
  <c r="A304" i="4"/>
  <c r="D304" i="4" s="1"/>
  <c r="E249" i="6" l="1"/>
  <c r="A251" i="6"/>
  <c r="D250" i="6"/>
  <c r="A308" i="5"/>
  <c r="D307" i="5"/>
  <c r="E304" i="4"/>
  <c r="F304" i="4"/>
  <c r="E306" i="5"/>
  <c r="F306" i="5"/>
  <c r="A305" i="4"/>
  <c r="D305" i="4" s="1"/>
  <c r="E250" i="6" l="1"/>
  <c r="A252" i="6"/>
  <c r="D251" i="6"/>
  <c r="D308" i="5"/>
  <c r="A309" i="5"/>
  <c r="E305" i="4"/>
  <c r="F305" i="4"/>
  <c r="E307" i="5"/>
  <c r="F307" i="5"/>
  <c r="A306" i="4"/>
  <c r="D306" i="4" s="1"/>
  <c r="E251" i="6" l="1"/>
  <c r="A253" i="6"/>
  <c r="D252" i="6"/>
  <c r="A310" i="5"/>
  <c r="D309" i="5"/>
  <c r="E306" i="4"/>
  <c r="F306" i="4"/>
  <c r="E308" i="5"/>
  <c r="F308" i="5"/>
  <c r="A307" i="4"/>
  <c r="D307" i="4" s="1"/>
  <c r="E252" i="6" l="1"/>
  <c r="A254" i="6"/>
  <c r="D253" i="6"/>
  <c r="A311" i="5"/>
  <c r="D310" i="5"/>
  <c r="E307" i="4"/>
  <c r="F307" i="4"/>
  <c r="E309" i="5"/>
  <c r="F309" i="5"/>
  <c r="A308" i="4"/>
  <c r="D308" i="4" s="1"/>
  <c r="E253" i="6" l="1"/>
  <c r="A255" i="6"/>
  <c r="D254" i="6"/>
  <c r="A312" i="5"/>
  <c r="D311" i="5"/>
  <c r="E308" i="4"/>
  <c r="F308" i="4"/>
  <c r="E310" i="5"/>
  <c r="F310" i="5"/>
  <c r="A309" i="4"/>
  <c r="D309" i="4" s="1"/>
  <c r="E254" i="6" l="1"/>
  <c r="A256" i="6"/>
  <c r="D255" i="6"/>
  <c r="A313" i="5"/>
  <c r="D312" i="5"/>
  <c r="E309" i="4"/>
  <c r="F309" i="4"/>
  <c r="E311" i="5"/>
  <c r="F311" i="5"/>
  <c r="A310" i="4"/>
  <c r="D310" i="4" s="1"/>
  <c r="E255" i="6" l="1"/>
  <c r="A257" i="6"/>
  <c r="D256" i="6"/>
  <c r="A314" i="5"/>
  <c r="D313" i="5"/>
  <c r="E310" i="4"/>
  <c r="F310" i="4"/>
  <c r="E312" i="5"/>
  <c r="F312" i="5"/>
  <c r="A311" i="4"/>
  <c r="D311" i="4" s="1"/>
  <c r="E256" i="6" l="1"/>
  <c r="A258" i="6"/>
  <c r="D257" i="6"/>
  <c r="D314" i="5"/>
  <c r="A315" i="5"/>
  <c r="E311" i="4"/>
  <c r="F311" i="4"/>
  <c r="E313" i="5"/>
  <c r="F313" i="5"/>
  <c r="A312" i="4"/>
  <c r="D312" i="4" s="1"/>
  <c r="E257" i="6" l="1"/>
  <c r="A259" i="6"/>
  <c r="D258" i="6"/>
  <c r="A316" i="5"/>
  <c r="D315" i="5"/>
  <c r="E312" i="4"/>
  <c r="F312" i="4"/>
  <c r="E314" i="5"/>
  <c r="F314" i="5"/>
  <c r="A313" i="4"/>
  <c r="D313" i="4" s="1"/>
  <c r="E258" i="6" l="1"/>
  <c r="A260" i="6"/>
  <c r="D259" i="6"/>
  <c r="A317" i="5"/>
  <c r="D316" i="5"/>
  <c r="E313" i="4"/>
  <c r="F313" i="4"/>
  <c r="E315" i="5"/>
  <c r="F315" i="5"/>
  <c r="A314" i="4"/>
  <c r="D314" i="4" s="1"/>
  <c r="E259" i="6" l="1"/>
  <c r="A261" i="6"/>
  <c r="D260" i="6"/>
  <c r="A318" i="5"/>
  <c r="D317" i="5"/>
  <c r="E314" i="4"/>
  <c r="F314" i="4"/>
  <c r="E316" i="5"/>
  <c r="F316" i="5"/>
  <c r="A315" i="4"/>
  <c r="D315" i="4" s="1"/>
  <c r="E260" i="6" l="1"/>
  <c r="A262" i="6"/>
  <c r="D261" i="6"/>
  <c r="A319" i="5"/>
  <c r="D318" i="5"/>
  <c r="E315" i="4"/>
  <c r="F315" i="4"/>
  <c r="E317" i="5"/>
  <c r="F317" i="5"/>
  <c r="A316" i="4"/>
  <c r="D316" i="4" s="1"/>
  <c r="E261" i="6" l="1"/>
  <c r="A263" i="6"/>
  <c r="D262" i="6"/>
  <c r="A320" i="5"/>
  <c r="D319" i="5"/>
  <c r="E316" i="4"/>
  <c r="F316" i="4"/>
  <c r="E318" i="5"/>
  <c r="F318" i="5"/>
  <c r="A317" i="4"/>
  <c r="D317" i="4" s="1"/>
  <c r="E262" i="6" l="1"/>
  <c r="A264" i="6"/>
  <c r="D263" i="6"/>
  <c r="A321" i="5"/>
  <c r="D320" i="5"/>
  <c r="E317" i="4"/>
  <c r="F317" i="4"/>
  <c r="E319" i="5"/>
  <c r="F319" i="5"/>
  <c r="A318" i="4"/>
  <c r="D318" i="4" s="1"/>
  <c r="E263" i="6" l="1"/>
  <c r="A265" i="6"/>
  <c r="D264" i="6"/>
  <c r="A322" i="5"/>
  <c r="D321" i="5"/>
  <c r="E318" i="4"/>
  <c r="F318" i="4"/>
  <c r="E320" i="5"/>
  <c r="F320" i="5"/>
  <c r="A319" i="4"/>
  <c r="D319" i="4" s="1"/>
  <c r="E264" i="6" l="1"/>
  <c r="A266" i="6"/>
  <c r="D265" i="6"/>
  <c r="D322" i="5"/>
  <c r="A323" i="5"/>
  <c r="E319" i="4"/>
  <c r="F319" i="4"/>
  <c r="E321" i="5"/>
  <c r="F321" i="5"/>
  <c r="A320" i="4"/>
  <c r="D320" i="4" s="1"/>
  <c r="E265" i="6" l="1"/>
  <c r="A267" i="6"/>
  <c r="D266" i="6"/>
  <c r="A324" i="5"/>
  <c r="D323" i="5"/>
  <c r="E320" i="4"/>
  <c r="F320" i="4"/>
  <c r="E322" i="5"/>
  <c r="F322" i="5"/>
  <c r="A321" i="4"/>
  <c r="D321" i="4" s="1"/>
  <c r="E266" i="6" l="1"/>
  <c r="A268" i="6"/>
  <c r="D267" i="6"/>
  <c r="D324" i="5"/>
  <c r="A325" i="5"/>
  <c r="E321" i="4"/>
  <c r="F321" i="4"/>
  <c r="E323" i="5"/>
  <c r="F323" i="5"/>
  <c r="A322" i="4"/>
  <c r="D322" i="4" s="1"/>
  <c r="E267" i="6" l="1"/>
  <c r="A269" i="6"/>
  <c r="D268" i="6"/>
  <c r="A326" i="5"/>
  <c r="D325" i="5"/>
  <c r="E322" i="4"/>
  <c r="F322" i="4"/>
  <c r="E324" i="5"/>
  <c r="F324" i="5"/>
  <c r="A323" i="4"/>
  <c r="D323" i="4" s="1"/>
  <c r="E268" i="6" l="1"/>
  <c r="A270" i="6"/>
  <c r="D269" i="6"/>
  <c r="A327" i="5"/>
  <c r="D326" i="5"/>
  <c r="E323" i="4"/>
  <c r="F323" i="4"/>
  <c r="E325" i="5"/>
  <c r="F325" i="5"/>
  <c r="A324" i="4"/>
  <c r="D324" i="4" s="1"/>
  <c r="E269" i="6" l="1"/>
  <c r="A271" i="6"/>
  <c r="D270" i="6"/>
  <c r="A328" i="5"/>
  <c r="D327" i="5"/>
  <c r="E324" i="4"/>
  <c r="F324" i="4"/>
  <c r="E326" i="5"/>
  <c r="F326" i="5"/>
  <c r="A325" i="4"/>
  <c r="D325" i="4" s="1"/>
  <c r="E270" i="6" l="1"/>
  <c r="A272" i="6"/>
  <c r="D271" i="6"/>
  <c r="A329" i="5"/>
  <c r="D328" i="5"/>
  <c r="E325" i="4"/>
  <c r="F325" i="4"/>
  <c r="E327" i="5"/>
  <c r="F327" i="5"/>
  <c r="A326" i="4"/>
  <c r="D326" i="4" s="1"/>
  <c r="A273" i="6" l="1"/>
  <c r="D272" i="6"/>
  <c r="E271" i="6"/>
  <c r="A330" i="5"/>
  <c r="D329" i="5"/>
  <c r="E326" i="4"/>
  <c r="F326" i="4"/>
  <c r="E328" i="5"/>
  <c r="F328" i="5"/>
  <c r="A327" i="4"/>
  <c r="D327" i="4" s="1"/>
  <c r="E272" i="6" l="1"/>
  <c r="A274" i="6"/>
  <c r="D273" i="6"/>
  <c r="D330" i="5"/>
  <c r="A331" i="5"/>
  <c r="E327" i="4"/>
  <c r="F327" i="4"/>
  <c r="E329" i="5"/>
  <c r="F329" i="5"/>
  <c r="A328" i="4"/>
  <c r="D328" i="4" s="1"/>
  <c r="E273" i="6" l="1"/>
  <c r="A275" i="6"/>
  <c r="D274" i="6"/>
  <c r="A332" i="5"/>
  <c r="D331" i="5"/>
  <c r="E328" i="4"/>
  <c r="F328" i="4"/>
  <c r="E330" i="5"/>
  <c r="F330" i="5"/>
  <c r="A329" i="4"/>
  <c r="D329" i="4" s="1"/>
  <c r="E274" i="6" l="1"/>
  <c r="A276" i="6"/>
  <c r="D275" i="6"/>
  <c r="A333" i="5"/>
  <c r="D332" i="5"/>
  <c r="E329" i="4"/>
  <c r="F329" i="4"/>
  <c r="E331" i="5"/>
  <c r="F331" i="5"/>
  <c r="A330" i="4"/>
  <c r="D330" i="4" s="1"/>
  <c r="E275" i="6" l="1"/>
  <c r="A277" i="6"/>
  <c r="D276" i="6"/>
  <c r="A334" i="5"/>
  <c r="D333" i="5"/>
  <c r="E330" i="4"/>
  <c r="F330" i="4"/>
  <c r="E332" i="5"/>
  <c r="F332" i="5"/>
  <c r="A331" i="4"/>
  <c r="D331" i="4" s="1"/>
  <c r="E276" i="6" l="1"/>
  <c r="A278" i="6"/>
  <c r="D277" i="6"/>
  <c r="A335" i="5"/>
  <c r="D334" i="5"/>
  <c r="E331" i="4"/>
  <c r="F331" i="4"/>
  <c r="E333" i="5"/>
  <c r="F333" i="5"/>
  <c r="A332" i="4"/>
  <c r="D332" i="4" s="1"/>
  <c r="E277" i="6" l="1"/>
  <c r="A279" i="6"/>
  <c r="D278" i="6"/>
  <c r="A336" i="5"/>
  <c r="D335" i="5"/>
  <c r="E332" i="4"/>
  <c r="F332" i="4"/>
  <c r="E334" i="5"/>
  <c r="F334" i="5"/>
  <c r="A333" i="4"/>
  <c r="D333" i="4" s="1"/>
  <c r="E278" i="6" l="1"/>
  <c r="A280" i="6"/>
  <c r="D279" i="6"/>
  <c r="A337" i="5"/>
  <c r="D336" i="5"/>
  <c r="E333" i="4"/>
  <c r="F333" i="4"/>
  <c r="E335" i="5"/>
  <c r="F335" i="5"/>
  <c r="A334" i="4"/>
  <c r="D334" i="4" s="1"/>
  <c r="E279" i="6" l="1"/>
  <c r="A281" i="6"/>
  <c r="D280" i="6"/>
  <c r="A338" i="5"/>
  <c r="D337" i="5"/>
  <c r="E334" i="4"/>
  <c r="F334" i="4"/>
  <c r="E336" i="5"/>
  <c r="F336" i="5"/>
  <c r="A335" i="4"/>
  <c r="D335" i="4" s="1"/>
  <c r="E280" i="6" l="1"/>
  <c r="A282" i="6"/>
  <c r="D281" i="6"/>
  <c r="D338" i="5"/>
  <c r="A339" i="5"/>
  <c r="E335" i="4"/>
  <c r="F335" i="4"/>
  <c r="E337" i="5"/>
  <c r="F337" i="5"/>
  <c r="A336" i="4"/>
  <c r="D336" i="4" s="1"/>
  <c r="E281" i="6" l="1"/>
  <c r="A283" i="6"/>
  <c r="D282" i="6"/>
  <c r="A340" i="5"/>
  <c r="D339" i="5"/>
  <c r="E336" i="4"/>
  <c r="F336" i="4"/>
  <c r="E338" i="5"/>
  <c r="F338" i="5"/>
  <c r="A337" i="4"/>
  <c r="D337" i="4" s="1"/>
  <c r="E282" i="6" l="1"/>
  <c r="A284" i="6"/>
  <c r="D283" i="6"/>
  <c r="D340" i="5"/>
  <c r="A341" i="5"/>
  <c r="E337" i="4"/>
  <c r="F337" i="4"/>
  <c r="E339" i="5"/>
  <c r="F339" i="5"/>
  <c r="A338" i="4"/>
  <c r="D338" i="4" s="1"/>
  <c r="E283" i="6" l="1"/>
  <c r="A285" i="6"/>
  <c r="D284" i="6"/>
  <c r="A342" i="5"/>
  <c r="D341" i="5"/>
  <c r="E338" i="4"/>
  <c r="F338" i="4"/>
  <c r="E340" i="5"/>
  <c r="F340" i="5"/>
  <c r="A339" i="4"/>
  <c r="D339" i="4" s="1"/>
  <c r="E284" i="6" l="1"/>
  <c r="A286" i="6"/>
  <c r="D285" i="6"/>
  <c r="A343" i="5"/>
  <c r="D342" i="5"/>
  <c r="E339" i="4"/>
  <c r="F339" i="4"/>
  <c r="E341" i="5"/>
  <c r="F341" i="5"/>
  <c r="A340" i="4"/>
  <c r="D340" i="4" s="1"/>
  <c r="E285" i="6" l="1"/>
  <c r="A287" i="6"/>
  <c r="D286" i="6"/>
  <c r="D343" i="5"/>
  <c r="A344" i="5"/>
  <c r="E340" i="4"/>
  <c r="F340" i="4"/>
  <c r="E342" i="5"/>
  <c r="F342" i="5"/>
  <c r="A341" i="4"/>
  <c r="D341" i="4" s="1"/>
  <c r="E286" i="6" l="1"/>
  <c r="A288" i="6"/>
  <c r="D287" i="6"/>
  <c r="A345" i="5"/>
  <c r="D344" i="5"/>
  <c r="E341" i="4"/>
  <c r="F341" i="4"/>
  <c r="E343" i="5"/>
  <c r="F343" i="5"/>
  <c r="A342" i="4"/>
  <c r="D342" i="4" s="1"/>
  <c r="E287" i="6" l="1"/>
  <c r="A289" i="6"/>
  <c r="D288" i="6"/>
  <c r="A346" i="5"/>
  <c r="D345" i="5"/>
  <c r="E342" i="4"/>
  <c r="F342" i="4"/>
  <c r="E344" i="5"/>
  <c r="F344" i="5"/>
  <c r="A343" i="4"/>
  <c r="D343" i="4" s="1"/>
  <c r="E288" i="6" l="1"/>
  <c r="A290" i="6"/>
  <c r="D289" i="6"/>
  <c r="E289" i="6" s="1"/>
  <c r="D346" i="5"/>
  <c r="A347" i="5"/>
  <c r="E343" i="4"/>
  <c r="F343" i="4"/>
  <c r="E345" i="5"/>
  <c r="F345" i="5"/>
  <c r="A344" i="4"/>
  <c r="D344" i="4" s="1"/>
  <c r="A291" i="6" l="1"/>
  <c r="D290" i="6"/>
  <c r="A348" i="5"/>
  <c r="D347" i="5"/>
  <c r="E344" i="4"/>
  <c r="F344" i="4"/>
  <c r="E346" i="5"/>
  <c r="F346" i="5"/>
  <c r="A345" i="4"/>
  <c r="D345" i="4" s="1"/>
  <c r="E290" i="6" l="1"/>
  <c r="A292" i="6"/>
  <c r="D291" i="6"/>
  <c r="A349" i="5"/>
  <c r="D348" i="5"/>
  <c r="E345" i="4"/>
  <c r="F345" i="4"/>
  <c r="E347" i="5"/>
  <c r="F347" i="5"/>
  <c r="A346" i="4"/>
  <c r="D346" i="4" s="1"/>
  <c r="E291" i="6" l="1"/>
  <c r="A293" i="6"/>
  <c r="D292" i="6"/>
  <c r="A350" i="5"/>
  <c r="D349" i="5"/>
  <c r="E346" i="4"/>
  <c r="F346" i="4"/>
  <c r="E348" i="5"/>
  <c r="F348" i="5"/>
  <c r="A347" i="4"/>
  <c r="D347" i="4" s="1"/>
  <c r="E292" i="6" l="1"/>
  <c r="A294" i="6"/>
  <c r="D293" i="6"/>
  <c r="A351" i="5"/>
  <c r="D350" i="5"/>
  <c r="E347" i="4"/>
  <c r="F347" i="4"/>
  <c r="E349" i="5"/>
  <c r="F349" i="5"/>
  <c r="A348" i="4"/>
  <c r="D348" i="4" s="1"/>
  <c r="E293" i="6" l="1"/>
  <c r="A295" i="6"/>
  <c r="D294" i="6"/>
  <c r="A352" i="5"/>
  <c r="D351" i="5"/>
  <c r="E348" i="4"/>
  <c r="F348" i="4"/>
  <c r="E350" i="5"/>
  <c r="F350" i="5"/>
  <c r="A349" i="4"/>
  <c r="D349" i="4" s="1"/>
  <c r="E294" i="6" l="1"/>
  <c r="A296" i="6"/>
  <c r="D295" i="6"/>
  <c r="A353" i="5"/>
  <c r="D352" i="5"/>
  <c r="E349" i="4"/>
  <c r="F349" i="4"/>
  <c r="E351" i="5"/>
  <c r="F351" i="5"/>
  <c r="A350" i="4"/>
  <c r="D350" i="4" s="1"/>
  <c r="A297" i="6" l="1"/>
  <c r="D296" i="6"/>
  <c r="E295" i="6"/>
  <c r="A354" i="5"/>
  <c r="D353" i="5"/>
  <c r="E350" i="4"/>
  <c r="F350" i="4"/>
  <c r="E352" i="5"/>
  <c r="F352" i="5"/>
  <c r="A351" i="4"/>
  <c r="D351" i="4" s="1"/>
  <c r="E296" i="6" l="1"/>
  <c r="A298" i="6"/>
  <c r="D297" i="6"/>
  <c r="D354" i="5"/>
  <c r="A355" i="5"/>
  <c r="E351" i="4"/>
  <c r="F351" i="4"/>
  <c r="E353" i="5"/>
  <c r="F353" i="5"/>
  <c r="A352" i="4"/>
  <c r="D352" i="4" s="1"/>
  <c r="E297" i="6" l="1"/>
  <c r="A299" i="6"/>
  <c r="D298" i="6"/>
  <c r="A356" i="5"/>
  <c r="D355" i="5"/>
  <c r="E352" i="4"/>
  <c r="F352" i="4"/>
  <c r="E354" i="5"/>
  <c r="F354" i="5"/>
  <c r="A353" i="4"/>
  <c r="D353" i="4" s="1"/>
  <c r="E298" i="6" l="1"/>
  <c r="A300" i="6"/>
  <c r="D299" i="6"/>
  <c r="D356" i="5"/>
  <c r="A357" i="5"/>
  <c r="E353" i="4"/>
  <c r="F353" i="4"/>
  <c r="E355" i="5"/>
  <c r="F355" i="5"/>
  <c r="A354" i="4"/>
  <c r="D354" i="4" s="1"/>
  <c r="E299" i="6" l="1"/>
  <c r="A301" i="6"/>
  <c r="D300" i="6"/>
  <c r="A358" i="5"/>
  <c r="D357" i="5"/>
  <c r="E354" i="4"/>
  <c r="F354" i="4"/>
  <c r="E356" i="5"/>
  <c r="F356" i="5"/>
  <c r="A355" i="4"/>
  <c r="D355" i="4" s="1"/>
  <c r="E300" i="6" l="1"/>
  <c r="A302" i="6"/>
  <c r="D301" i="6"/>
  <c r="A359" i="5"/>
  <c r="D358" i="5"/>
  <c r="E355" i="4"/>
  <c r="F355" i="4"/>
  <c r="E357" i="5"/>
  <c r="F357" i="5"/>
  <c r="A356" i="4"/>
  <c r="D356" i="4" s="1"/>
  <c r="E301" i="6" l="1"/>
  <c r="A303" i="6"/>
  <c r="D302" i="6"/>
  <c r="A360" i="5"/>
  <c r="D359" i="5"/>
  <c r="E356" i="4"/>
  <c r="F356" i="4"/>
  <c r="E358" i="5"/>
  <c r="F358" i="5"/>
  <c r="A357" i="4"/>
  <c r="D357" i="4" s="1"/>
  <c r="E302" i="6" l="1"/>
  <c r="A304" i="6"/>
  <c r="D303" i="6"/>
  <c r="A361" i="5"/>
  <c r="D360" i="5"/>
  <c r="E357" i="4"/>
  <c r="F357" i="4"/>
  <c r="E359" i="5"/>
  <c r="F359" i="5"/>
  <c r="A358" i="4"/>
  <c r="D358" i="4" s="1"/>
  <c r="E303" i="6" l="1"/>
  <c r="A305" i="6"/>
  <c r="D304" i="6"/>
  <c r="A362" i="5"/>
  <c r="D361" i="5"/>
  <c r="E358" i="4"/>
  <c r="F358" i="4"/>
  <c r="E360" i="5"/>
  <c r="F360" i="5"/>
  <c r="A359" i="4"/>
  <c r="D359" i="4" s="1"/>
  <c r="E304" i="6" l="1"/>
  <c r="A306" i="6"/>
  <c r="D305" i="6"/>
  <c r="D362" i="5"/>
  <c r="A363" i="5"/>
  <c r="E359" i="4"/>
  <c r="F359" i="4"/>
  <c r="E361" i="5"/>
  <c r="F361" i="5"/>
  <c r="A360" i="4"/>
  <c r="D360" i="4" s="1"/>
  <c r="E305" i="6" l="1"/>
  <c r="A307" i="6"/>
  <c r="D306" i="6"/>
  <c r="A364" i="5"/>
  <c r="D363" i="5"/>
  <c r="E360" i="4"/>
  <c r="F360" i="4"/>
  <c r="E362" i="5"/>
  <c r="F362" i="5"/>
  <c r="A361" i="4"/>
  <c r="D361" i="4" s="1"/>
  <c r="E306" i="6" l="1"/>
  <c r="A308" i="6"/>
  <c r="D307" i="6"/>
  <c r="A365" i="5"/>
  <c r="D364" i="5"/>
  <c r="E361" i="4"/>
  <c r="F361" i="4"/>
  <c r="E363" i="5"/>
  <c r="F363" i="5"/>
  <c r="A362" i="4"/>
  <c r="D362" i="4" s="1"/>
  <c r="E307" i="6" l="1"/>
  <c r="A309" i="6"/>
  <c r="D308" i="6"/>
  <c r="A366" i="5"/>
  <c r="D365" i="5"/>
  <c r="E362" i="4"/>
  <c r="F362" i="4"/>
  <c r="E364" i="5"/>
  <c r="F364" i="5"/>
  <c r="A363" i="4"/>
  <c r="D363" i="4" s="1"/>
  <c r="E308" i="6" l="1"/>
  <c r="A310" i="6"/>
  <c r="D309" i="6"/>
  <c r="A367" i="5"/>
  <c r="D366" i="5"/>
  <c r="E363" i="4"/>
  <c r="F363" i="4"/>
  <c r="E365" i="5"/>
  <c r="F365" i="5"/>
  <c r="A364" i="4"/>
  <c r="D364" i="4" s="1"/>
  <c r="E309" i="6" l="1"/>
  <c r="A311" i="6"/>
  <c r="D310" i="6"/>
  <c r="A368" i="5"/>
  <c r="D367" i="5"/>
  <c r="E364" i="4"/>
  <c r="F364" i="4"/>
  <c r="E366" i="5"/>
  <c r="F366" i="5"/>
  <c r="A365" i="4"/>
  <c r="D365" i="4" s="1"/>
  <c r="E310" i="6" l="1"/>
  <c r="A312" i="6"/>
  <c r="D311" i="6"/>
  <c r="A369" i="5"/>
  <c r="D369" i="5" s="1"/>
  <c r="D368" i="5"/>
  <c r="E365" i="4"/>
  <c r="F365" i="4"/>
  <c r="E367" i="5"/>
  <c r="F367" i="5"/>
  <c r="A366" i="4"/>
  <c r="D366" i="4" s="1"/>
  <c r="E311" i="6" l="1"/>
  <c r="A313" i="6"/>
  <c r="D312" i="6"/>
  <c r="E366" i="4"/>
  <c r="F366" i="4"/>
  <c r="E368" i="5"/>
  <c r="F368" i="5"/>
  <c r="E369" i="5"/>
  <c r="F369" i="5"/>
  <c r="S4" i="5"/>
  <c r="A367" i="4"/>
  <c r="D367" i="4" s="1"/>
  <c r="E312" i="6" l="1"/>
  <c r="A314" i="6"/>
  <c r="D313" i="6"/>
  <c r="E367" i="4"/>
  <c r="F367" i="4"/>
  <c r="A368" i="4"/>
  <c r="D368" i="4" s="1"/>
  <c r="E313" i="6" l="1"/>
  <c r="A315" i="6"/>
  <c r="D314" i="6"/>
  <c r="E368" i="4"/>
  <c r="F368" i="4"/>
  <c r="A369" i="4"/>
  <c r="D369" i="4" s="1"/>
  <c r="E314" i="6" l="1"/>
  <c r="A316" i="6"/>
  <c r="D315" i="6"/>
  <c r="E369" i="4"/>
  <c r="F369" i="4"/>
  <c r="S4" i="4"/>
  <c r="E315" i="6" l="1"/>
  <c r="A317" i="6"/>
  <c r="D316" i="6"/>
  <c r="E316" i="6" l="1"/>
  <c r="A318" i="6"/>
  <c r="D317" i="6"/>
  <c r="E317" i="6" l="1"/>
  <c r="A319" i="6"/>
  <c r="D318" i="6"/>
  <c r="E318" i="6" l="1"/>
  <c r="A320" i="6"/>
  <c r="D319" i="6"/>
  <c r="E319" i="6" l="1"/>
  <c r="A321" i="6"/>
  <c r="D320" i="6"/>
  <c r="E320" i="6" l="1"/>
  <c r="A322" i="6"/>
  <c r="D321" i="6"/>
  <c r="E321" i="6" l="1"/>
  <c r="A323" i="6"/>
  <c r="D322" i="6"/>
  <c r="E322" i="6" l="1"/>
  <c r="A324" i="6"/>
  <c r="D323" i="6"/>
  <c r="E323" i="6" l="1"/>
  <c r="A325" i="6"/>
  <c r="D324" i="6"/>
  <c r="E324" i="6" l="1"/>
  <c r="A326" i="6"/>
  <c r="D325" i="6"/>
  <c r="E325" i="6" l="1"/>
  <c r="A327" i="6"/>
  <c r="D326" i="6"/>
  <c r="E326" i="6" l="1"/>
  <c r="A328" i="6"/>
  <c r="D327" i="6"/>
  <c r="E327" i="6" l="1"/>
  <c r="A329" i="6"/>
  <c r="D328" i="6"/>
  <c r="E328" i="6" l="1"/>
  <c r="A330" i="6"/>
  <c r="D329" i="6"/>
  <c r="E329" i="6" l="1"/>
  <c r="A331" i="6"/>
  <c r="D330" i="6"/>
  <c r="E330" i="6" l="1"/>
  <c r="A332" i="6"/>
  <c r="D331" i="6"/>
  <c r="E331" i="6" l="1"/>
  <c r="A333" i="6"/>
  <c r="D332" i="6"/>
  <c r="E332" i="6" l="1"/>
  <c r="A334" i="6"/>
  <c r="D333" i="6"/>
  <c r="E333" i="6" l="1"/>
  <c r="A335" i="6"/>
  <c r="D334" i="6"/>
  <c r="E334" i="6" l="1"/>
  <c r="A336" i="6"/>
  <c r="D335" i="6"/>
  <c r="E335" i="6" l="1"/>
  <c r="A337" i="6"/>
  <c r="D336" i="6"/>
  <c r="E336" i="6" l="1"/>
  <c r="A338" i="6"/>
  <c r="D337" i="6"/>
  <c r="E337" i="6" l="1"/>
  <c r="A339" i="6"/>
  <c r="D338" i="6"/>
  <c r="E338" i="6" l="1"/>
  <c r="A340" i="6"/>
  <c r="D339" i="6"/>
  <c r="E339" i="6" l="1"/>
  <c r="A341" i="6"/>
  <c r="D340" i="6"/>
  <c r="E340" i="6" l="1"/>
  <c r="A342" i="6"/>
  <c r="D341" i="6"/>
  <c r="E341" i="6" l="1"/>
  <c r="A343" i="6"/>
  <c r="D342" i="6"/>
  <c r="E342" i="6" l="1"/>
  <c r="A344" i="6"/>
  <c r="D343" i="6"/>
  <c r="E343" i="6" l="1"/>
  <c r="A345" i="6"/>
  <c r="D344" i="6"/>
  <c r="E344" i="6" l="1"/>
  <c r="A346" i="6"/>
  <c r="D345" i="6"/>
  <c r="E345" i="6" l="1"/>
  <c r="A347" i="6"/>
  <c r="D346" i="6"/>
  <c r="E346" i="6" l="1"/>
  <c r="A348" i="6"/>
  <c r="D347" i="6"/>
  <c r="E347" i="6" l="1"/>
  <c r="A349" i="6"/>
  <c r="D348" i="6"/>
  <c r="E348" i="6" l="1"/>
  <c r="A350" i="6"/>
  <c r="D349" i="6"/>
  <c r="E349" i="6" l="1"/>
  <c r="A351" i="6"/>
  <c r="D350" i="6"/>
  <c r="E350" i="6" l="1"/>
  <c r="A352" i="6"/>
  <c r="D351" i="6"/>
  <c r="E351" i="6" l="1"/>
  <c r="A353" i="6"/>
  <c r="D352" i="6"/>
  <c r="E352" i="6" l="1"/>
  <c r="A354" i="6"/>
  <c r="D353" i="6"/>
  <c r="E353" i="6" l="1"/>
  <c r="A355" i="6"/>
  <c r="D354" i="6"/>
  <c r="E354" i="6" l="1"/>
  <c r="A356" i="6"/>
  <c r="D355" i="6"/>
  <c r="E355" i="6" l="1"/>
  <c r="A357" i="6"/>
  <c r="D356" i="6"/>
  <c r="E356" i="6" l="1"/>
  <c r="A358" i="6"/>
  <c r="D357" i="6"/>
  <c r="E357" i="6" l="1"/>
  <c r="A359" i="6"/>
  <c r="D358" i="6"/>
  <c r="E358" i="6" l="1"/>
  <c r="A360" i="6"/>
  <c r="D359" i="6"/>
  <c r="E359" i="6" l="1"/>
  <c r="A361" i="6"/>
  <c r="D360" i="6"/>
  <c r="E360" i="6" l="1"/>
  <c r="A362" i="6"/>
  <c r="D361" i="6"/>
  <c r="E361" i="6" l="1"/>
  <c r="A363" i="6"/>
  <c r="D362" i="6"/>
  <c r="E362" i="6" l="1"/>
  <c r="A364" i="6"/>
  <c r="D363" i="6"/>
  <c r="E363" i="6" l="1"/>
  <c r="A365" i="6"/>
  <c r="D364" i="6"/>
  <c r="E364" i="6" l="1"/>
  <c r="A366" i="6"/>
  <c r="D365" i="6"/>
  <c r="E365" i="6" l="1"/>
  <c r="A367" i="6"/>
  <c r="D366" i="6"/>
  <c r="E366" i="6" l="1"/>
  <c r="A368" i="6"/>
  <c r="D367" i="6"/>
  <c r="E367" i="6" l="1"/>
  <c r="A369" i="6"/>
  <c r="D369" i="6" s="1"/>
  <c r="D368" i="6"/>
  <c r="E368" i="6" l="1"/>
  <c r="D4" i="6"/>
  <c r="F4" i="6" s="1"/>
  <c r="E369" i="6"/>
  <c r="S4" i="6"/>
  <c r="F289" i="6" l="1"/>
  <c r="F57" i="6"/>
  <c r="F50" i="6"/>
  <c r="F59" i="6"/>
  <c r="F56" i="6"/>
  <c r="F28" i="6"/>
  <c r="F30" i="6"/>
  <c r="F23" i="6"/>
  <c r="F37" i="6"/>
  <c r="F21" i="6"/>
  <c r="F48" i="6"/>
  <c r="F18" i="6"/>
  <c r="F38" i="6"/>
  <c r="F26" i="6"/>
  <c r="F51" i="6"/>
  <c r="F10" i="6"/>
  <c r="F36" i="6"/>
  <c r="F9" i="6"/>
  <c r="F58" i="6"/>
  <c r="F13" i="6"/>
  <c r="F43" i="6"/>
  <c r="F44" i="6"/>
  <c r="F24" i="6"/>
  <c r="F45" i="6"/>
  <c r="F29" i="6"/>
  <c r="F61" i="6"/>
  <c r="F25" i="6"/>
  <c r="F31" i="6"/>
  <c r="F53" i="6"/>
  <c r="F14" i="6"/>
  <c r="F11" i="6"/>
  <c r="F39" i="6"/>
  <c r="F47" i="6"/>
  <c r="F19" i="6"/>
  <c r="F16" i="6"/>
  <c r="F15" i="6"/>
  <c r="F49" i="6"/>
  <c r="F7" i="6"/>
  <c r="F17" i="6"/>
  <c r="F22" i="6"/>
  <c r="F32" i="6"/>
  <c r="F34" i="6"/>
  <c r="F12" i="6"/>
  <c r="F54" i="6"/>
  <c r="F20" i="6"/>
  <c r="F41" i="6"/>
  <c r="F46" i="6"/>
  <c r="F40" i="6"/>
  <c r="F27" i="6"/>
  <c r="F42" i="6"/>
  <c r="F35" i="6"/>
  <c r="F6" i="6"/>
  <c r="F8" i="6"/>
  <c r="F55" i="6"/>
  <c r="F52" i="6"/>
  <c r="F33" i="6"/>
  <c r="F60"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Wim de Groot</author>
    <author>Groot de, W. ( Wim )</author>
  </authors>
  <commentList>
    <comment ref="Q1" authorId="0" shapeId="0" xr:uid="{00000000-0006-0000-0100-000001000000}">
      <text>
        <r>
          <rPr>
            <sz val="11"/>
            <color indexed="81"/>
            <rFont val="Calibri"/>
            <family val="2"/>
          </rPr>
          <t>Klik op de knopjes om de top van de blauwe en zwarte lijn te verschuiven naar de koudste dag. Zo past u het verwachte gebruik per dag aan. 
De totale jaarprognose verandert hierdoor niet.</t>
        </r>
      </text>
    </comment>
    <comment ref="E3" authorId="1" shapeId="0" xr:uid="{00000000-0006-0000-0100-000002000000}">
      <text>
        <r>
          <rPr>
            <sz val="11"/>
            <color indexed="81"/>
            <rFont val="Calibri"/>
            <family val="2"/>
          </rPr>
          <t>Als het totale verbruik van vorig jaar langs de golflijn wordt uitgesmeerd over dit jaar.</t>
        </r>
      </text>
    </comment>
    <comment ref="A5" authorId="0" shapeId="0" xr:uid="{00000000-0006-0000-0100-000003000000}">
      <text>
        <r>
          <rPr>
            <sz val="11"/>
            <color indexed="81"/>
            <rFont val="Calibri"/>
            <family val="2"/>
          </rPr>
          <t>Vul een datum in: de eerste vaste dag waarop u begint met het noteren van de meterstanden.
De volgende data verschijnen er vanzelf onder.</t>
        </r>
      </text>
    </comment>
    <comment ref="Q9" authorId="0" shapeId="0" xr:uid="{00000000-0006-0000-0100-000004000000}">
      <text>
        <r>
          <rPr>
            <sz val="11"/>
            <color indexed="81"/>
            <rFont val="Calibri"/>
            <family val="2"/>
          </rPr>
          <t>U kunt de prognose aanpassen door het verschil tussen de koudste en de warmste periode groter of kleiner te maken. Klik op de knopjes en breng de blauwe lijn zo dicht mogelijk bij de zwarte.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Wim de Groot</author>
    <author>Groot de, W. ( Wim )</author>
  </authors>
  <commentList>
    <comment ref="Q1" authorId="0" shapeId="0" xr:uid="{00000000-0006-0000-0200-000001000000}">
      <text>
        <r>
          <rPr>
            <sz val="11"/>
            <color indexed="81"/>
            <rFont val="Calibri"/>
            <family val="2"/>
          </rPr>
          <t>Klik op de knopjes om de top van de blauwe en zwarte lijn te verschuiven naar de koudste dag. Zo past u het verwachte gebruik per dag aan. 
De totale jaarprognose verandert hierdoor niet.</t>
        </r>
      </text>
    </comment>
    <comment ref="E3" authorId="1" shapeId="0" xr:uid="{00000000-0006-0000-0200-000002000000}">
      <text>
        <r>
          <rPr>
            <sz val="11"/>
            <color indexed="81"/>
            <rFont val="Calibri"/>
            <family val="2"/>
          </rPr>
          <t>Als het totale verbruik van vorig jaar langs de golflijn wordt uitgesmeerd over dit jaar.</t>
        </r>
      </text>
    </comment>
    <comment ref="A5" authorId="0" shapeId="0" xr:uid="{00000000-0006-0000-0200-000003000000}">
      <text>
        <r>
          <rPr>
            <sz val="11"/>
            <color indexed="81"/>
            <rFont val="Calibri"/>
            <family val="2"/>
          </rPr>
          <t>Vul een datum in: de eerste vaste dag waarop u begint met het noteren van de meterstanden.
De volgende data verschijnen er vanzelf onder.</t>
        </r>
      </text>
    </comment>
    <comment ref="Q9" authorId="0" shapeId="0" xr:uid="{00000000-0006-0000-0200-000004000000}">
      <text>
        <r>
          <rPr>
            <sz val="11"/>
            <color indexed="81"/>
            <rFont val="Calibri"/>
            <family val="2"/>
          </rPr>
          <t>U kunt de prognose aanpassen door het verschil tussen de koudste en de warmste periode groter of kleiner te maken. Klik op de knopjes en breng de blauwe lijn zo dicht mogelijk bij de zwarte.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Wim de Groot</author>
    <author>Groot de, W. ( Wim )</author>
  </authors>
  <commentList>
    <comment ref="Q1" authorId="0" shapeId="0" xr:uid="{00000000-0006-0000-0300-000001000000}">
      <text>
        <r>
          <rPr>
            <sz val="11"/>
            <color indexed="81"/>
            <rFont val="Calibri"/>
            <family val="2"/>
          </rPr>
          <t>Klik op de knopjes om de top van de blauwe en zwarte lijn te verschuiven naar de koudste dag. Zo past u het verwachte gebruik per dag aan. 
De totale jaarprognose verandert hierdoor niet.</t>
        </r>
      </text>
    </comment>
    <comment ref="E3" authorId="1" shapeId="0" xr:uid="{00000000-0006-0000-0300-000002000000}">
      <text>
        <r>
          <rPr>
            <sz val="11"/>
            <color indexed="81"/>
            <rFont val="Calibri"/>
            <family val="2"/>
          </rPr>
          <t>Als het totale verbruik van vorig jaar langs de golflijn wordt uitgesmeerd over dit jaar.</t>
        </r>
      </text>
    </comment>
    <comment ref="A5" authorId="0" shapeId="0" xr:uid="{00000000-0006-0000-0300-000003000000}">
      <text>
        <r>
          <rPr>
            <sz val="11"/>
            <color indexed="81"/>
            <rFont val="Calibri"/>
            <family val="2"/>
          </rPr>
          <t>Vul een datum in: de eerste vaste dag waarop u begint met het noteren van de meterstanden.
De volgende data verschijnen er vanzelf onder.</t>
        </r>
      </text>
    </comment>
    <comment ref="Q9" authorId="0" shapeId="0" xr:uid="{00000000-0006-0000-0300-000004000000}">
      <text>
        <r>
          <rPr>
            <sz val="11"/>
            <color indexed="81"/>
            <rFont val="Calibri"/>
            <family val="2"/>
          </rPr>
          <t>U kunt de prognose aanpassen door het verschil tussen de koudste en de warmste periode groter of kleiner te maken. Klik op de knopjes en breng de blauwe lijn zo dicht mogelijk bij de zwarte.</t>
        </r>
      </text>
    </comment>
  </commentList>
</comments>
</file>

<file path=xl/sharedStrings.xml><?xml version="1.0" encoding="utf-8"?>
<sst xmlns="http://schemas.openxmlformats.org/spreadsheetml/2006/main" count="65" uniqueCount="27">
  <si>
    <t>Top:</t>
  </si>
  <si>
    <t>eerder</t>
  </si>
  <si>
    <t>tot nu toe</t>
  </si>
  <si>
    <t>Prognose</t>
  </si>
  <si>
    <t>datum</t>
  </si>
  <si>
    <t>meterstand</t>
  </si>
  <si>
    <t>later</t>
  </si>
  <si>
    <t>Prognose:</t>
  </si>
  <si>
    <t>steiler</t>
  </si>
  <si>
    <t>vlakker</t>
  </si>
  <si>
    <t>zelfde week</t>
  </si>
  <si>
    <t>Verbruik</t>
  </si>
  <si>
    <t>© Auteursrecht: Wim de Groot</t>
  </si>
  <si>
    <t>U mag dit bestand gratis gebruiken en wij wensen u er veel plezier mee.</t>
  </si>
  <si>
    <t xml:space="preserve">Op grond van het auteursrecht mag u dit bestand alleen kopiëren voor uzelf. </t>
  </si>
  <si>
    <t>U mag dit bestand:</t>
  </si>
  <si>
    <t>* niet verkopen</t>
  </si>
  <si>
    <t>* niet vermenigvuldigen en verkopen</t>
  </si>
  <si>
    <t>* niet op een website te koop aanbieden</t>
  </si>
  <si>
    <t>* niet op cd, dvd, USB-stick en dergelijke te koop aanbieden</t>
  </si>
  <si>
    <t>Wim de Groot denkt buiten de hokjes.</t>
  </si>
  <si>
    <t>↓  Klik op een tab om naar een ander werkblad te gaan  ↓</t>
  </si>
  <si>
    <t>Vorig jaar</t>
  </si>
  <si>
    <t>t/m deze datum:</t>
  </si>
  <si>
    <t>dit jaar:</t>
  </si>
  <si>
    <t>Top ligt op:</t>
  </si>
  <si>
    <t>Dit Excel-bestand is gemaakt door Wim de Groot, Excel specialist.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</si>
</sst>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
    <numFmt numFmtId="165" formatCode="0.0%"/>
    <numFmt numFmtId="166" formatCode="0.000%"/>
  </numFmts>
  <fonts count="12" x14ac:knownFonts="1">
    <font>
      <sz val="11"/>
      <color theme="1"/>
      <name val="Calibri"/>
      <family val="2"/>
    </font>
    <font>
      <sz val="10"/>
      <name val="MS Sans Serif"/>
    </font>
    <font>
      <sz val="11"/>
      <name val="Calibri"/>
      <family val="2"/>
      <scheme val="minor"/>
    </font>
    <font>
      <sz val="10"/>
      <name val="Arial"/>
      <family val="2"/>
    </font>
    <font>
      <b/>
      <sz val="11"/>
      <name val="Calibri"/>
      <family val="2"/>
      <scheme val="minor"/>
    </font>
    <font>
      <sz val="11"/>
      <name val="Arial"/>
      <family val="2"/>
    </font>
    <font>
      <sz val="11"/>
      <color indexed="81"/>
      <name val="Calibri"/>
      <family val="2"/>
    </font>
    <font>
      <u/>
      <sz val="11"/>
      <color theme="10"/>
      <name val="Calibri"/>
      <family val="2"/>
    </font>
    <font>
      <b/>
      <sz val="11"/>
      <color indexed="9"/>
      <name val="Calibri"/>
      <family val="2"/>
      <scheme val="minor"/>
    </font>
    <font>
      <sz val="11"/>
      <name val="Calibri"/>
      <family val="2"/>
    </font>
    <font>
      <b/>
      <i/>
      <sz val="11"/>
      <color rgb="FFCC3300"/>
      <name val="Calibri"/>
      <family val="2"/>
    </font>
    <font>
      <sz val="11"/>
      <color theme="1"/>
      <name val="Calibri"/>
      <family val="2"/>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4.9989318521683403E-2"/>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9"/>
      </top>
      <bottom style="medium">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22"/>
      </bottom>
      <diagonal/>
    </border>
  </borders>
  <cellStyleXfs count="8">
    <xf numFmtId="0" fontId="0" fillId="0" borderId="0"/>
    <xf numFmtId="0" fontId="1" fillId="0" borderId="0"/>
    <xf numFmtId="9" fontId="3" fillId="0" borderId="0" applyFont="0" applyFill="0" applyBorder="0" applyAlignment="0" applyProtection="0"/>
    <xf numFmtId="0" fontId="5" fillId="0" borderId="0"/>
    <xf numFmtId="0" fontId="3" fillId="0" borderId="0"/>
    <xf numFmtId="0" fontId="3" fillId="0" borderId="0"/>
    <xf numFmtId="0" fontId="7" fillId="0" borderId="0" applyNumberFormat="0" applyFill="0" applyBorder="0" applyAlignment="0" applyProtection="0">
      <alignment vertical="top"/>
      <protection locked="0"/>
    </xf>
    <xf numFmtId="9" fontId="11" fillId="0" borderId="0" applyFont="0" applyFill="0" applyBorder="0" applyAlignment="0" applyProtection="0"/>
  </cellStyleXfs>
  <cellXfs count="110">
    <xf numFmtId="0" fontId="0" fillId="0" borderId="0" xfId="0"/>
    <xf numFmtId="3" fontId="2" fillId="2" borderId="1" xfId="1" applyNumberFormat="1" applyFont="1" applyFill="1" applyBorder="1"/>
    <xf numFmtId="3" fontId="2" fillId="2" borderId="5" xfId="2" applyNumberFormat="1" applyFont="1" applyFill="1" applyBorder="1"/>
    <xf numFmtId="3" fontId="2" fillId="2" borderId="0" xfId="1" applyNumberFormat="1" applyFont="1" applyFill="1"/>
    <xf numFmtId="164" fontId="2" fillId="2" borderId="0" xfId="1" applyNumberFormat="1" applyFont="1" applyFill="1" applyAlignment="1">
      <alignment horizontal="right"/>
    </xf>
    <xf numFmtId="3" fontId="2" fillId="2" borderId="6" xfId="1" applyNumberFormat="1" applyFont="1" applyFill="1" applyBorder="1" applyAlignment="1">
      <alignment horizontal="right"/>
    </xf>
    <xf numFmtId="3" fontId="4" fillId="2" borderId="7" xfId="1" applyNumberFormat="1" applyFont="1" applyFill="1" applyBorder="1" applyAlignment="1">
      <alignment horizontal="center"/>
    </xf>
    <xf numFmtId="164" fontId="2" fillId="0" borderId="6" xfId="1" applyNumberFormat="1" applyFont="1" applyBorder="1" applyAlignment="1">
      <alignment horizontal="right"/>
    </xf>
    <xf numFmtId="3" fontId="2" fillId="0" borderId="5" xfId="3" applyNumberFormat="1" applyFont="1" applyBorder="1"/>
    <xf numFmtId="164" fontId="2" fillId="2" borderId="0" xfId="1" applyNumberFormat="1" applyFont="1" applyFill="1"/>
    <xf numFmtId="3" fontId="4" fillId="0" borderId="5" xfId="3" applyNumberFormat="1" applyFont="1" applyBorder="1"/>
    <xf numFmtId="0" fontId="2" fillId="3" borderId="9" xfId="4" applyFont="1" applyFill="1" applyBorder="1"/>
    <xf numFmtId="0" fontId="2" fillId="3" borderId="2" xfId="4" applyFont="1" applyFill="1" applyBorder="1"/>
    <xf numFmtId="0" fontId="2" fillId="3" borderId="10" xfId="4" applyFont="1" applyFill="1" applyBorder="1"/>
    <xf numFmtId="0" fontId="2" fillId="4" borderId="0" xfId="4" applyFont="1" applyFill="1"/>
    <xf numFmtId="0" fontId="2" fillId="3" borderId="5" xfId="4" applyFont="1" applyFill="1" applyBorder="1"/>
    <xf numFmtId="0" fontId="2" fillId="2" borderId="1" xfId="4" applyFont="1" applyFill="1" applyBorder="1"/>
    <xf numFmtId="0" fontId="2" fillId="2" borderId="2" xfId="4" applyFont="1" applyFill="1" applyBorder="1"/>
    <xf numFmtId="0" fontId="2" fillId="2" borderId="11" xfId="4" applyFont="1" applyFill="1" applyBorder="1"/>
    <xf numFmtId="0" fontId="2" fillId="5" borderId="12" xfId="4" applyFont="1" applyFill="1" applyBorder="1"/>
    <xf numFmtId="0" fontId="2" fillId="3" borderId="5" xfId="4" applyFont="1" applyFill="1" applyBorder="1" applyAlignment="1">
      <alignment vertical="center"/>
    </xf>
    <xf numFmtId="0" fontId="2" fillId="2" borderId="5" xfId="4" applyFont="1" applyFill="1" applyBorder="1" applyAlignment="1">
      <alignment vertical="center"/>
    </xf>
    <xf numFmtId="0" fontId="8" fillId="4" borderId="13" xfId="5" applyFont="1" applyFill="1" applyBorder="1" applyAlignment="1">
      <alignment horizontal="center" vertical="center"/>
    </xf>
    <xf numFmtId="0" fontId="2" fillId="2" borderId="12" xfId="4" applyFont="1" applyFill="1" applyBorder="1" applyAlignment="1">
      <alignment vertical="center"/>
    </xf>
    <xf numFmtId="0" fontId="2" fillId="5" borderId="12" xfId="4" applyFont="1" applyFill="1" applyBorder="1" applyAlignment="1">
      <alignment vertical="center"/>
    </xf>
    <xf numFmtId="0" fontId="2" fillId="4" borderId="0" xfId="4" applyFont="1" applyFill="1" applyAlignment="1">
      <alignment vertical="center"/>
    </xf>
    <xf numFmtId="0" fontId="2" fillId="2" borderId="5" xfId="4" applyFont="1" applyFill="1" applyBorder="1"/>
    <xf numFmtId="0" fontId="2" fillId="2" borderId="0" xfId="4" applyFont="1" applyFill="1"/>
    <xf numFmtId="0" fontId="2" fillId="2" borderId="12" xfId="4" applyFont="1" applyFill="1" applyBorder="1"/>
    <xf numFmtId="0" fontId="9" fillId="2" borderId="0" xfId="5" applyFont="1" applyFill="1"/>
    <xf numFmtId="0" fontId="9" fillId="2" borderId="0" xfId="4" applyFont="1" applyFill="1"/>
    <xf numFmtId="0" fontId="2" fillId="4" borderId="0" xfId="4" applyFont="1" applyFill="1" applyProtection="1">
      <protection hidden="1"/>
    </xf>
    <xf numFmtId="0" fontId="10" fillId="2" borderId="0" xfId="4" applyFont="1" applyFill="1" applyAlignment="1">
      <alignment horizontal="center"/>
    </xf>
    <xf numFmtId="0" fontId="2" fillId="2" borderId="6" xfId="4" applyFont="1" applyFill="1" applyBorder="1"/>
    <xf numFmtId="0" fontId="9" fillId="2" borderId="7" xfId="4" applyFont="1" applyFill="1" applyBorder="1"/>
    <xf numFmtId="0" fontId="2" fillId="2" borderId="14" xfId="4" applyFont="1" applyFill="1" applyBorder="1"/>
    <xf numFmtId="0" fontId="2" fillId="5" borderId="15" xfId="4" applyFont="1" applyFill="1" applyBorder="1"/>
    <xf numFmtId="0" fontId="2" fillId="5" borderId="7" xfId="4" applyFont="1" applyFill="1" applyBorder="1"/>
    <xf numFmtId="0" fontId="2" fillId="5" borderId="16" xfId="4" applyFont="1" applyFill="1" applyBorder="1"/>
    <xf numFmtId="0" fontId="2" fillId="7" borderId="0" xfId="1" applyFont="1" applyFill="1"/>
    <xf numFmtId="0" fontId="2" fillId="7" borderId="0" xfId="1" applyFont="1" applyFill="1" applyAlignment="1">
      <alignment horizontal="center"/>
    </xf>
    <xf numFmtId="0" fontId="2" fillId="8" borderId="0" xfId="1" applyFont="1" applyFill="1"/>
    <xf numFmtId="0" fontId="2" fillId="8" borderId="0" xfId="1" applyFont="1" applyFill="1" applyAlignment="1">
      <alignment horizontal="center"/>
    </xf>
    <xf numFmtId="3" fontId="2" fillId="8" borderId="0" xfId="1" applyNumberFormat="1" applyFont="1" applyFill="1"/>
    <xf numFmtId="165" fontId="2" fillId="8" borderId="3" xfId="2" applyNumberFormat="1" applyFont="1" applyFill="1" applyBorder="1" applyAlignment="1">
      <alignment horizontal="right"/>
    </xf>
    <xf numFmtId="3" fontId="2" fillId="8" borderId="3" xfId="1" applyNumberFormat="1" applyFont="1" applyFill="1" applyBorder="1"/>
    <xf numFmtId="164" fontId="2" fillId="8" borderId="0" xfId="1" applyNumberFormat="1" applyFont="1" applyFill="1"/>
    <xf numFmtId="3" fontId="2" fillId="8" borderId="3" xfId="1" applyNumberFormat="1" applyFont="1" applyFill="1" applyBorder="1" applyAlignment="1">
      <alignment horizontal="right"/>
    </xf>
    <xf numFmtId="3" fontId="2" fillId="8" borderId="4" xfId="1" applyNumberFormat="1" applyFont="1" applyFill="1" applyBorder="1" applyAlignment="1">
      <alignment horizontal="center"/>
    </xf>
    <xf numFmtId="3" fontId="2" fillId="8" borderId="3" xfId="1" applyNumberFormat="1" applyFont="1" applyFill="1" applyBorder="1" applyAlignment="1">
      <alignment horizontal="center"/>
    </xf>
    <xf numFmtId="10" fontId="2" fillId="8" borderId="3" xfId="2" applyNumberFormat="1" applyFont="1" applyFill="1" applyBorder="1" applyAlignment="1">
      <alignment horizontal="right"/>
    </xf>
    <xf numFmtId="3" fontId="4" fillId="8" borderId="8" xfId="1" applyNumberFormat="1" applyFont="1" applyFill="1" applyBorder="1" applyAlignment="1">
      <alignment horizontal="center"/>
    </xf>
    <xf numFmtId="3" fontId="2" fillId="8" borderId="4" xfId="1" applyNumberFormat="1" applyFont="1" applyFill="1" applyBorder="1"/>
    <xf numFmtId="3" fontId="2" fillId="7" borderId="3" xfId="1" applyNumberFormat="1" applyFont="1" applyFill="1" applyBorder="1" applyAlignment="1">
      <alignment horizontal="right"/>
    </xf>
    <xf numFmtId="3" fontId="2" fillId="7" borderId="4" xfId="1" applyNumberFormat="1" applyFont="1" applyFill="1" applyBorder="1" applyAlignment="1">
      <alignment horizontal="center"/>
    </xf>
    <xf numFmtId="3" fontId="2" fillId="7" borderId="3" xfId="1" applyNumberFormat="1" applyFont="1" applyFill="1" applyBorder="1" applyAlignment="1">
      <alignment horizontal="center"/>
    </xf>
    <xf numFmtId="10" fontId="2" fillId="7" borderId="3" xfId="2" applyNumberFormat="1" applyFont="1" applyFill="1" applyBorder="1" applyAlignment="1">
      <alignment horizontal="right"/>
    </xf>
    <xf numFmtId="3" fontId="4" fillId="7" borderId="8" xfId="1" applyNumberFormat="1" applyFont="1" applyFill="1" applyBorder="1" applyAlignment="1">
      <alignment horizontal="center"/>
    </xf>
    <xf numFmtId="3" fontId="2" fillId="7" borderId="4" xfId="1" applyNumberFormat="1" applyFont="1" applyFill="1" applyBorder="1"/>
    <xf numFmtId="3" fontId="2" fillId="7" borderId="3" xfId="1" applyNumberFormat="1" applyFont="1" applyFill="1" applyBorder="1"/>
    <xf numFmtId="165" fontId="2" fillId="7" borderId="3" xfId="2" applyNumberFormat="1" applyFont="1" applyFill="1" applyBorder="1" applyAlignment="1">
      <alignment horizontal="right"/>
    </xf>
    <xf numFmtId="3" fontId="2" fillId="7" borderId="0" xfId="1" applyNumberFormat="1" applyFont="1" applyFill="1"/>
    <xf numFmtId="164" fontId="2" fillId="7" borderId="0" xfId="1" applyNumberFormat="1" applyFont="1" applyFill="1"/>
    <xf numFmtId="3" fontId="2" fillId="9" borderId="3" xfId="1" applyNumberFormat="1" applyFont="1" applyFill="1" applyBorder="1" applyAlignment="1">
      <alignment horizontal="right"/>
    </xf>
    <xf numFmtId="3" fontId="2" fillId="9" borderId="4" xfId="1" applyNumberFormat="1" applyFont="1" applyFill="1" applyBorder="1" applyAlignment="1">
      <alignment horizontal="center"/>
    </xf>
    <xf numFmtId="3" fontId="2" fillId="9" borderId="3" xfId="1" applyNumberFormat="1" applyFont="1" applyFill="1" applyBorder="1" applyAlignment="1">
      <alignment horizontal="center"/>
    </xf>
    <xf numFmtId="3" fontId="4" fillId="9" borderId="8" xfId="1" applyNumberFormat="1" applyFont="1" applyFill="1" applyBorder="1" applyAlignment="1">
      <alignment horizontal="center"/>
    </xf>
    <xf numFmtId="3" fontId="2" fillId="9" borderId="4" xfId="1" applyNumberFormat="1" applyFont="1" applyFill="1" applyBorder="1"/>
    <xf numFmtId="3" fontId="2" fillId="9" borderId="3" xfId="1" applyNumberFormat="1" applyFont="1" applyFill="1" applyBorder="1"/>
    <xf numFmtId="165" fontId="2" fillId="9" borderId="3" xfId="2" applyNumberFormat="1" applyFont="1" applyFill="1" applyBorder="1" applyAlignment="1">
      <alignment horizontal="right"/>
    </xf>
    <xf numFmtId="0" fontId="2" fillId="9" borderId="0" xfId="1" applyFont="1" applyFill="1"/>
    <xf numFmtId="0" fontId="2" fillId="9" borderId="0" xfId="1" applyFont="1" applyFill="1" applyAlignment="1">
      <alignment horizontal="center"/>
    </xf>
    <xf numFmtId="3" fontId="2" fillId="9" borderId="0" xfId="1" applyNumberFormat="1" applyFont="1" applyFill="1"/>
    <xf numFmtId="164" fontId="2" fillId="9" borderId="0" xfId="1" applyNumberFormat="1" applyFont="1" applyFill="1"/>
    <xf numFmtId="3" fontId="2" fillId="9" borderId="2" xfId="1" applyNumberFormat="1" applyFont="1" applyFill="1" applyBorder="1" applyAlignment="1">
      <alignment horizontal="center"/>
    </xf>
    <xf numFmtId="3" fontId="4" fillId="0" borderId="20" xfId="1" applyNumberFormat="1" applyFont="1" applyBorder="1" applyAlignment="1">
      <alignment horizontal="center"/>
    </xf>
    <xf numFmtId="3" fontId="2" fillId="9" borderId="0" xfId="1" applyNumberFormat="1" applyFont="1" applyFill="1" applyAlignment="1">
      <alignment horizontal="center"/>
    </xf>
    <xf numFmtId="3" fontId="4" fillId="9" borderId="7" xfId="1" applyNumberFormat="1" applyFont="1" applyFill="1" applyBorder="1" applyAlignment="1">
      <alignment horizontal="center"/>
    </xf>
    <xf numFmtId="3" fontId="2" fillId="7" borderId="2" xfId="1" applyNumberFormat="1" applyFont="1" applyFill="1" applyBorder="1" applyAlignment="1">
      <alignment horizontal="center"/>
    </xf>
    <xf numFmtId="3" fontId="2" fillId="7" borderId="0" xfId="1" applyNumberFormat="1" applyFont="1" applyFill="1" applyAlignment="1">
      <alignment horizontal="center"/>
    </xf>
    <xf numFmtId="3" fontId="4" fillId="7" borderId="7" xfId="1" applyNumberFormat="1" applyFont="1" applyFill="1" applyBorder="1" applyAlignment="1">
      <alignment horizontal="center"/>
    </xf>
    <xf numFmtId="3" fontId="2" fillId="8" borderId="2" xfId="1" applyNumberFormat="1" applyFont="1" applyFill="1" applyBorder="1" applyAlignment="1">
      <alignment horizontal="center"/>
    </xf>
    <xf numFmtId="3" fontId="2" fillId="8" borderId="0" xfId="1" applyNumberFormat="1" applyFont="1" applyFill="1" applyAlignment="1">
      <alignment horizontal="center"/>
    </xf>
    <xf numFmtId="3" fontId="4" fillId="8" borderId="7" xfId="1" applyNumberFormat="1" applyFont="1" applyFill="1" applyBorder="1" applyAlignment="1">
      <alignment horizontal="center"/>
    </xf>
    <xf numFmtId="3" fontId="2" fillId="2" borderId="5" xfId="1" applyNumberFormat="1" applyFont="1" applyFill="1" applyBorder="1"/>
    <xf numFmtId="3" fontId="2" fillId="2" borderId="6" xfId="1" applyNumberFormat="1" applyFont="1" applyFill="1" applyBorder="1" applyAlignment="1">
      <alignment horizontal="center"/>
    </xf>
    <xf numFmtId="10" fontId="2" fillId="9" borderId="0" xfId="7" applyNumberFormat="1" applyFont="1" applyFill="1"/>
    <xf numFmtId="166" fontId="2" fillId="9" borderId="0" xfId="7" applyNumberFormat="1" applyFont="1" applyFill="1"/>
    <xf numFmtId="0" fontId="2" fillId="6" borderId="4" xfId="1" applyFont="1" applyFill="1" applyBorder="1" applyAlignment="1">
      <alignment horizontal="center"/>
    </xf>
    <xf numFmtId="164" fontId="2" fillId="6" borderId="8" xfId="1" applyNumberFormat="1" applyFont="1" applyFill="1" applyBorder="1" applyAlignment="1">
      <alignment horizontal="center"/>
    </xf>
    <xf numFmtId="0" fontId="2" fillId="10" borderId="4" xfId="1" applyFont="1" applyFill="1" applyBorder="1" applyAlignment="1">
      <alignment horizontal="center"/>
    </xf>
    <xf numFmtId="0" fontId="2" fillId="10" borderId="3" xfId="1" applyFont="1" applyFill="1" applyBorder="1" applyAlignment="1">
      <alignment horizontal="center"/>
    </xf>
    <xf numFmtId="1" fontId="2" fillId="10" borderId="3" xfId="1" applyNumberFormat="1" applyFont="1" applyFill="1" applyBorder="1" applyAlignment="1">
      <alignment horizontal="center"/>
    </xf>
    <xf numFmtId="1" fontId="2" fillId="10" borderId="3" xfId="2" applyNumberFormat="1" applyFont="1" applyFill="1" applyBorder="1" applyAlignment="1">
      <alignment horizontal="center"/>
    </xf>
    <xf numFmtId="0" fontId="2" fillId="10" borderId="8" xfId="1" applyFont="1" applyFill="1" applyBorder="1" applyAlignment="1">
      <alignment horizontal="center"/>
    </xf>
    <xf numFmtId="10" fontId="2" fillId="9" borderId="3" xfId="2" applyNumberFormat="1" applyFont="1" applyFill="1" applyBorder="1" applyAlignment="1">
      <alignment horizontal="right"/>
    </xf>
    <xf numFmtId="3" fontId="2" fillId="2" borderId="2" xfId="1" applyNumberFormat="1" applyFont="1" applyFill="1" applyBorder="1" applyAlignment="1">
      <alignment horizontal="center"/>
    </xf>
    <xf numFmtId="165" fontId="2" fillId="7" borderId="11" xfId="2" applyNumberFormat="1" applyFont="1" applyFill="1" applyBorder="1" applyAlignment="1">
      <alignment horizontal="center"/>
    </xf>
    <xf numFmtId="3" fontId="2" fillId="2" borderId="0" xfId="1" applyNumberFormat="1" applyFont="1" applyFill="1" applyAlignment="1">
      <alignment horizontal="center"/>
    </xf>
    <xf numFmtId="165" fontId="2" fillId="7" borderId="12" xfId="2" applyNumberFormat="1" applyFont="1" applyFill="1" applyBorder="1" applyAlignment="1">
      <alignment horizontal="center"/>
    </xf>
    <xf numFmtId="10" fontId="2" fillId="7" borderId="14" xfId="2" applyNumberFormat="1" applyFont="1" applyFill="1" applyBorder="1" applyAlignment="1">
      <alignment horizontal="center"/>
    </xf>
    <xf numFmtId="165" fontId="2" fillId="8" borderId="11" xfId="2" applyNumberFormat="1" applyFont="1" applyFill="1" applyBorder="1" applyAlignment="1">
      <alignment horizontal="center"/>
    </xf>
    <xf numFmtId="165" fontId="2" fillId="8" borderId="12" xfId="2" applyNumberFormat="1" applyFont="1" applyFill="1" applyBorder="1" applyAlignment="1">
      <alignment horizontal="center"/>
    </xf>
    <xf numFmtId="10" fontId="2" fillId="8" borderId="14" xfId="2" applyNumberFormat="1" applyFont="1" applyFill="1" applyBorder="1" applyAlignment="1">
      <alignment horizontal="center"/>
    </xf>
    <xf numFmtId="165" fontId="2" fillId="9" borderId="11" xfId="2" applyNumberFormat="1" applyFont="1" applyFill="1" applyBorder="1" applyAlignment="1">
      <alignment horizontal="center"/>
    </xf>
    <xf numFmtId="165" fontId="2" fillId="9" borderId="12" xfId="2" applyNumberFormat="1" applyFont="1" applyFill="1" applyBorder="1" applyAlignment="1">
      <alignment horizontal="center"/>
    </xf>
    <xf numFmtId="10" fontId="2" fillId="9" borderId="14" xfId="2" applyNumberFormat="1" applyFont="1" applyFill="1" applyBorder="1" applyAlignment="1">
      <alignment horizontal="center"/>
    </xf>
    <xf numFmtId="0" fontId="4" fillId="6" borderId="17" xfId="4" applyFont="1" applyFill="1" applyBorder="1" applyAlignment="1">
      <alignment horizontal="center"/>
    </xf>
    <xf numFmtId="0" fontId="4" fillId="6" borderId="18" xfId="4" applyFont="1" applyFill="1" applyBorder="1" applyAlignment="1">
      <alignment horizontal="center"/>
    </xf>
    <xf numFmtId="0" fontId="4" fillId="6" borderId="19" xfId="4" applyFont="1" applyFill="1" applyBorder="1" applyAlignment="1">
      <alignment horizontal="center"/>
    </xf>
  </cellXfs>
  <cellStyles count="8">
    <cellStyle name="Hyperlink 2" xfId="6" xr:uid="{00000000-0005-0000-0000-000001000000}"/>
    <cellStyle name="Procent" xfId="7" builtinId="5"/>
    <cellStyle name="Procent 2" xfId="2" xr:uid="{00000000-0005-0000-0000-000003000000}"/>
    <cellStyle name="Standaard" xfId="0" builtinId="0"/>
    <cellStyle name="Standaard_#Auteursrecht" xfId="4" xr:uid="{00000000-0005-0000-0000-000005000000}"/>
    <cellStyle name="Standaard_Auteursrecht 2" xfId="5" xr:uid="{00000000-0005-0000-0000-000006000000}"/>
    <cellStyle name="Standaard_CID Meterstanden" xfId="1" xr:uid="{00000000-0005-0000-0000-000007000000}"/>
    <cellStyle name="Standaard_Energie" xfId="3" xr:uid="{00000000-0005-0000-0000-000008000000}"/>
  </cellStyles>
  <dxfs count="0"/>
  <tableStyles count="0" defaultTableStyle="TableStyleMedium2" defaultPivotStyle="PivotStyleLight16"/>
  <colors>
    <mruColors>
      <color rgb="FF0000FF"/>
      <color rgb="FFFFFF99"/>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03835326174861E-2"/>
          <c:y val="0.13502165340541519"/>
          <c:w val="0.90499324646421941"/>
          <c:h val="0.60337801365544919"/>
        </c:manualLayout>
      </c:layout>
      <c:barChart>
        <c:barDir val="col"/>
        <c:grouping val="clustered"/>
        <c:varyColors val="0"/>
        <c:ser>
          <c:idx val="2"/>
          <c:order val="0"/>
          <c:tx>
            <c:v>Verbruik</c:v>
          </c:tx>
          <c:spPr>
            <a:solidFill>
              <a:srgbClr val="FF0000"/>
            </a:solidFill>
            <a:ln w="25400">
              <a:noFill/>
            </a:ln>
          </c:spPr>
          <c:invertIfNegative val="0"/>
          <c:cat>
            <c:numRef>
              <c:f>Gas!$A$6:$A$369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Gas!$C$6:$C$369</c:f>
              <c:numCache>
                <c:formatCode>#,##0</c:formatCode>
                <c:ptCount val="364"/>
                <c:pt idx="0">
                  <c:v>50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numCache>
            </c:numRef>
          </c:val>
          <c:extLst>
            <c:ext xmlns:c16="http://schemas.microsoft.com/office/drawing/2014/chart" uri="{C3380CC4-5D6E-409C-BE32-E72D297353CC}">
              <c16:uniqueId val="{00000000-2107-47F7-A2BF-3CD52861E7CB}"/>
            </c:ext>
          </c:extLst>
        </c:ser>
        <c:dLbls>
          <c:showLegendKey val="0"/>
          <c:showVal val="0"/>
          <c:showCatName val="0"/>
          <c:showSerName val="0"/>
          <c:showPercent val="0"/>
          <c:showBubbleSize val="0"/>
        </c:dLbls>
        <c:gapWidth val="20"/>
        <c:axId val="383287208"/>
        <c:axId val="1"/>
      </c:barChart>
      <c:lineChart>
        <c:grouping val="standard"/>
        <c:varyColors val="0"/>
        <c:ser>
          <c:idx val="0"/>
          <c:order val="1"/>
          <c:tx>
            <c:v>Vorig jaar</c:v>
          </c:tx>
          <c:spPr>
            <a:ln w="19050">
              <a:solidFill>
                <a:srgbClr val="0000FF"/>
              </a:solidFill>
              <a:prstDash val="solid"/>
            </a:ln>
          </c:spPr>
          <c:marker>
            <c:symbol val="none"/>
          </c:marker>
          <c:cat>
            <c:numRef>
              <c:f>Gas!$A$6:$A$369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Gas!$E$6:$E$369</c:f>
              <c:numCache>
                <c:formatCode>#,##0</c:formatCode>
                <c:ptCount val="364"/>
                <c:pt idx="0">
                  <c:v>45.765752317730339</c:v>
                </c:pt>
                <c:pt idx="1">
                  <c:v>45.818835495649083</c:v>
                </c:pt>
                <c:pt idx="2">
                  <c:v>45.868122767976786</c:v>
                </c:pt>
                <c:pt idx="3">
                  <c:v>45.913599529830009</c:v>
                </c:pt>
                <c:pt idx="4">
                  <c:v>45.955252305463958</c:v>
                </c:pt>
                <c:pt idx="5">
                  <c:v>45.993068752261394</c:v>
                </c:pt>
                <c:pt idx="6">
                  <c:v>46.027037664393497</c:v>
                </c:pt>
                <c:pt idx="7">
                  <c:v>46.057148976138038</c:v>
                </c:pt>
                <c:pt idx="8">
                  <c:v>46.083393764863722</c:v>
                </c:pt>
                <c:pt idx="9">
                  <c:v>46.105764253673399</c:v>
                </c:pt>
                <c:pt idx="10">
                  <c:v>46.124253813708116</c:v>
                </c:pt>
                <c:pt idx="11">
                  <c:v>46.138856966112463</c:v>
                </c:pt>
                <c:pt idx="12">
                  <c:v>46.149569383657024</c:v>
                </c:pt>
                <c:pt idx="13">
                  <c:v>46.156387892021385</c:v>
                </c:pt>
                <c:pt idx="14">
                  <c:v>46.159310470734376</c:v>
                </c:pt>
                <c:pt idx="15">
                  <c:v>46.158336253772816</c:v>
                </c:pt>
                <c:pt idx="16">
                  <c:v>46.153465529818249</c:v>
                </c:pt>
                <c:pt idx="17">
                  <c:v>46.14469974217122</c:v>
                </c:pt>
                <c:pt idx="18">
                  <c:v>46.132041488323914</c:v>
                </c:pt>
                <c:pt idx="19">
                  <c:v>46.115494519190079</c:v>
                </c:pt>
                <c:pt idx="20">
                  <c:v>46.095063737993641</c:v>
                </c:pt>
                <c:pt idx="21">
                  <c:v>46.070755198816279</c:v>
                </c:pt>
                <c:pt idx="22">
                  <c:v>46.042576104802443</c:v>
                </c:pt>
                <c:pt idx="23">
                  <c:v>46.010534806026214</c:v>
                </c:pt>
                <c:pt idx="24">
                  <c:v>45.974640797015759</c:v>
                </c:pt>
                <c:pt idx="25">
                  <c:v>45.934904713940597</c:v>
                </c:pt>
                <c:pt idx="26">
                  <c:v>45.891338331459423</c:v>
                </c:pt>
                <c:pt idx="27">
                  <c:v>45.843954559232188</c:v>
                </c:pt>
                <c:pt idx="28">
                  <c:v>45.792767438092589</c:v>
                </c:pt>
                <c:pt idx="29">
                  <c:v>45.737792135890011</c:v>
                </c:pt>
                <c:pt idx="30">
                  <c:v>45.679044942992633</c:v>
                </c:pt>
                <c:pt idx="31">
                  <c:v>45.616543267461154</c:v>
                </c:pt>
                <c:pt idx="32">
                  <c:v>45.550305629891767</c:v>
                </c:pt>
                <c:pt idx="33">
                  <c:v>45.480351657925112</c:v>
                </c:pt>
                <c:pt idx="34">
                  <c:v>45.406702080434258</c:v>
                </c:pt>
                <c:pt idx="35">
                  <c:v>45.329378721376543</c:v>
                </c:pt>
                <c:pt idx="36">
                  <c:v>45.248404493333531</c:v>
                </c:pt>
                <c:pt idx="37">
                  <c:v>45.163803390715493</c:v>
                </c:pt>
                <c:pt idx="38">
                  <c:v>45.075600482656093</c:v>
                </c:pt>
                <c:pt idx="39">
                  <c:v>44.983821905579994</c:v>
                </c:pt>
                <c:pt idx="40">
                  <c:v>44.888494855460365</c:v>
                </c:pt>
                <c:pt idx="41">
                  <c:v>44.7896475797588</c:v>
                </c:pt>
                <c:pt idx="42">
                  <c:v>44.687309369057687</c:v>
                </c:pt>
                <c:pt idx="43">
                  <c:v>44.581510548376151</c:v>
                </c:pt>
                <c:pt idx="44">
                  <c:v>44.472282468189483</c:v>
                </c:pt>
                <c:pt idx="45">
                  <c:v>44.359657495134492</c:v>
                </c:pt>
                <c:pt idx="46">
                  <c:v>44.24366900242056</c:v>
                </c:pt>
                <c:pt idx="47">
                  <c:v>44.12435135994285</c:v>
                </c:pt>
                <c:pt idx="48">
                  <c:v>44.001739924092334</c:v>
                </c:pt>
                <c:pt idx="49">
                  <c:v>43.875871027286088</c:v>
                </c:pt>
                <c:pt idx="50">
                  <c:v>43.746781967191389</c:v>
                </c:pt>
                <c:pt idx="51">
                  <c:v>43.614510995685229</c:v>
                </c:pt>
                <c:pt idx="52">
                  <c:v>43.47909730750937</c:v>
                </c:pt>
                <c:pt idx="53">
                  <c:v>43.34058102866387</c:v>
                </c:pt>
                <c:pt idx="54">
                  <c:v>43.199003204509744</c:v>
                </c:pt>
                <c:pt idx="55">
                  <c:v>43.054405787613661</c:v>
                </c:pt>
                <c:pt idx="56">
                  <c:v>42.906831625309998</c:v>
                </c:pt>
                <c:pt idx="57">
                  <c:v>42.756324447006939</c:v>
                </c:pt>
                <c:pt idx="58">
                  <c:v>42.602928851231631</c:v>
                </c:pt>
                <c:pt idx="59">
                  <c:v>42.446690292407602</c:v>
                </c:pt>
                <c:pt idx="60">
                  <c:v>42.287655067394873</c:v>
                </c:pt>
                <c:pt idx="61">
                  <c:v>42.125870301758674</c:v>
                </c:pt>
                <c:pt idx="62">
                  <c:v>41.961383935819846</c:v>
                </c:pt>
                <c:pt idx="63">
                  <c:v>41.794244710436345</c:v>
                </c:pt>
                <c:pt idx="64">
                  <c:v>41.624502152570017</c:v>
                </c:pt>
                <c:pt idx="65">
                  <c:v>41.452206560603017</c:v>
                </c:pt>
                <c:pt idx="66">
                  <c:v>41.277408989436516</c:v>
                </c:pt>
                <c:pt idx="67">
                  <c:v>41.100161235365604</c:v>
                </c:pt>
                <c:pt idx="68">
                  <c:v>40.920515820722791</c:v>
                </c:pt>
                <c:pt idx="69">
                  <c:v>40.738525978323871</c:v>
                </c:pt>
                <c:pt idx="70">
                  <c:v>40.554245635685639</c:v>
                </c:pt>
                <c:pt idx="71">
                  <c:v>40.367729399050695</c:v>
                </c:pt>
                <c:pt idx="72">
                  <c:v>40.179032537204073</c:v>
                </c:pt>
                <c:pt idx="73">
                  <c:v>39.988210965100834</c:v>
                </c:pt>
                <c:pt idx="74">
                  <c:v>39.795321227288539</c:v>
                </c:pt>
                <c:pt idx="75">
                  <c:v>39.60042048116194</c:v>
                </c:pt>
                <c:pt idx="76">
                  <c:v>39.403566480017162</c:v>
                </c:pt>
                <c:pt idx="77">
                  <c:v>39.204817555941879</c:v>
                </c:pt>
                <c:pt idx="78">
                  <c:v>39.004232602534273</c:v>
                </c:pt>
                <c:pt idx="79">
                  <c:v>38.801871057442369</c:v>
                </c:pt>
                <c:pt idx="80">
                  <c:v>38.597792884763322</c:v>
                </c:pt>
                <c:pt idx="81">
                  <c:v>38.392058557258672</c:v>
                </c:pt>
                <c:pt idx="82">
                  <c:v>38.184729038453831</c:v>
                </c:pt>
                <c:pt idx="83">
                  <c:v>37.975865764557021</c:v>
                </c:pt>
                <c:pt idx="84">
                  <c:v>37.765530626266688</c:v>
                </c:pt>
                <c:pt idx="85">
                  <c:v>37.553785950422345</c:v>
                </c:pt>
                <c:pt idx="86">
                  <c:v>37.34069448154127</c:v>
                </c:pt>
                <c:pt idx="87">
                  <c:v>37.126319363223153</c:v>
                </c:pt>
                <c:pt idx="88">
                  <c:v>36.910724119444986</c:v>
                </c:pt>
                <c:pt idx="89">
                  <c:v>36.693972635727576</c:v>
                </c:pt>
                <c:pt idx="90">
                  <c:v>36.476129140216287</c:v>
                </c:pt>
                <c:pt idx="91">
                  <c:v>36.257258184638864</c:v>
                </c:pt>
                <c:pt idx="92">
                  <c:v>36.037424625181615</c:v>
                </c:pt>
                <c:pt idx="93">
                  <c:v>35.816693603275503</c:v>
                </c:pt>
                <c:pt idx="94">
                  <c:v>35.595130526283164</c:v>
                </c:pt>
                <c:pt idx="95">
                  <c:v>35.37280104812897</c:v>
                </c:pt>
                <c:pt idx="96">
                  <c:v>35.149771049834094</c:v>
                </c:pt>
                <c:pt idx="97">
                  <c:v>34.926106620000411</c:v>
                </c:pt>
                <c:pt idx="98">
                  <c:v>34.70187403522408</c:v>
                </c:pt>
                <c:pt idx="99">
                  <c:v>34.477139740462256</c:v>
                </c:pt>
                <c:pt idx="100">
                  <c:v>34.25197032933368</c:v>
                </c:pt>
                <c:pt idx="101">
                  <c:v>34.026432524397393</c:v>
                </c:pt>
                <c:pt idx="102">
                  <c:v>33.800593157371019</c:v>
                </c:pt>
                <c:pt idx="103">
                  <c:v>33.574519149331529</c:v>
                </c:pt>
                <c:pt idx="104">
                  <c:v>33.348277490889558</c:v>
                </c:pt>
                <c:pt idx="105">
                  <c:v>33.121935222328219</c:v>
                </c:pt>
                <c:pt idx="106">
                  <c:v>32.89555941375103</c:v>
                </c:pt>
                <c:pt idx="107">
                  <c:v>32.669217145189691</c:v>
                </c:pt>
                <c:pt idx="108">
                  <c:v>32.442975486747727</c:v>
                </c:pt>
                <c:pt idx="109">
                  <c:v>32.21690147870823</c:v>
                </c:pt>
                <c:pt idx="110">
                  <c:v>31.991062111681856</c:v>
                </c:pt>
                <c:pt idx="111">
                  <c:v>31.765524306745565</c:v>
                </c:pt>
                <c:pt idx="112">
                  <c:v>31.540354895616993</c:v>
                </c:pt>
                <c:pt idx="113">
                  <c:v>31.315620600855166</c:v>
                </c:pt>
                <c:pt idx="114">
                  <c:v>31.091388016078831</c:v>
                </c:pt>
                <c:pt idx="115">
                  <c:v>30.867723586245148</c:v>
                </c:pt>
                <c:pt idx="116">
                  <c:v>30.644693587950268</c:v>
                </c:pt>
                <c:pt idx="117">
                  <c:v>30.422364109796071</c:v>
                </c:pt>
                <c:pt idx="118">
                  <c:v>30.200801032803732</c:v>
                </c:pt>
                <c:pt idx="119">
                  <c:v>29.980070010897617</c:v>
                </c:pt>
                <c:pt idx="120">
                  <c:v>29.76023645144036</c:v>
                </c:pt>
                <c:pt idx="121">
                  <c:v>29.54136549586438</c:v>
                </c:pt>
                <c:pt idx="122">
                  <c:v>29.323522000351652</c:v>
                </c:pt>
                <c:pt idx="123">
                  <c:v>29.10677051663566</c:v>
                </c:pt>
                <c:pt idx="124">
                  <c:v>28.89117527285606</c:v>
                </c:pt>
                <c:pt idx="125">
                  <c:v>28.67680015453935</c:v>
                </c:pt>
                <c:pt idx="126">
                  <c:v>28.463708685656858</c:v>
                </c:pt>
                <c:pt idx="127">
                  <c:v>28.251964009812514</c:v>
                </c:pt>
                <c:pt idx="128">
                  <c:v>28.041628871522178</c:v>
                </c:pt>
                <c:pt idx="129">
                  <c:v>27.832765597625361</c:v>
                </c:pt>
                <c:pt idx="130">
                  <c:v>27.625436078820513</c:v>
                </c:pt>
                <c:pt idx="131">
                  <c:v>27.419701751315863</c:v>
                </c:pt>
                <c:pt idx="132">
                  <c:v>27.215623578636805</c:v>
                </c:pt>
                <c:pt idx="133">
                  <c:v>27.013262033544898</c:v>
                </c:pt>
                <c:pt idx="134">
                  <c:v>26.812677080137284</c:v>
                </c:pt>
                <c:pt idx="135">
                  <c:v>26.613928156061998</c:v>
                </c:pt>
                <c:pt idx="136">
                  <c:v>26.417074154917216</c:v>
                </c:pt>
                <c:pt idx="137">
                  <c:v>26.222173408790617</c:v>
                </c:pt>
                <c:pt idx="138">
                  <c:v>26.029283670978309</c:v>
                </c:pt>
                <c:pt idx="139">
                  <c:v>25.838462098875063</c:v>
                </c:pt>
                <c:pt idx="140">
                  <c:v>25.649765237028433</c:v>
                </c:pt>
                <c:pt idx="141">
                  <c:v>25.463249000393489</c:v>
                </c:pt>
                <c:pt idx="142">
                  <c:v>25.278968657755247</c:v>
                </c:pt>
                <c:pt idx="143">
                  <c:v>25.096978815356323</c:v>
                </c:pt>
                <c:pt idx="144">
                  <c:v>24.917333400713499</c:v>
                </c:pt>
                <c:pt idx="145">
                  <c:v>24.740085646642576</c:v>
                </c:pt>
                <c:pt idx="146">
                  <c:v>24.565288075476076</c:v>
                </c:pt>
                <c:pt idx="147">
                  <c:v>24.392992483509062</c:v>
                </c:pt>
                <c:pt idx="148">
                  <c:v>24.223249925642726</c:v>
                </c:pt>
                <c:pt idx="149">
                  <c:v>24.056110700259222</c:v>
                </c:pt>
                <c:pt idx="150">
                  <c:v>23.89162433432038</c:v>
                </c:pt>
                <c:pt idx="151">
                  <c:v>23.729839568684174</c:v>
                </c:pt>
                <c:pt idx="152">
                  <c:v>23.570804343671437</c:v>
                </c:pt>
                <c:pt idx="153">
                  <c:v>23.414565784847404</c:v>
                </c:pt>
                <c:pt idx="154">
                  <c:v>23.261170189072079</c:v>
                </c:pt>
                <c:pt idx="155">
                  <c:v>23.110663010769013</c:v>
                </c:pt>
                <c:pt idx="156">
                  <c:v>22.963088848465336</c:v>
                </c:pt>
                <c:pt idx="157">
                  <c:v>22.81849143156925</c:v>
                </c:pt>
                <c:pt idx="158">
                  <c:v>22.676913607415113</c:v>
                </c:pt>
                <c:pt idx="159">
                  <c:v>22.538397328569602</c:v>
                </c:pt>
                <c:pt idx="160">
                  <c:v>22.402983640393735</c:v>
                </c:pt>
                <c:pt idx="161">
                  <c:v>22.270712668887565</c:v>
                </c:pt>
                <c:pt idx="162">
                  <c:v>22.141623608792859</c:v>
                </c:pt>
                <c:pt idx="163">
                  <c:v>22.015754711986602</c:v>
                </c:pt>
                <c:pt idx="164">
                  <c:v>21.893143276136076</c:v>
                </c:pt>
                <c:pt idx="165">
                  <c:v>21.773825633658355</c:v>
                </c:pt>
                <c:pt idx="166">
                  <c:v>21.657837140944412</c:v>
                </c:pt>
                <c:pt idx="167">
                  <c:v>21.54521216788941</c:v>
                </c:pt>
                <c:pt idx="168">
                  <c:v>21.435984087702735</c:v>
                </c:pt>
                <c:pt idx="169">
                  <c:v>21.330185267021879</c:v>
                </c:pt>
                <c:pt idx="170">
                  <c:v>21.227847056320069</c:v>
                </c:pt>
                <c:pt idx="171">
                  <c:v>21.128999780619125</c:v>
                </c:pt>
                <c:pt idx="172">
                  <c:v>21.033672730498839</c:v>
                </c:pt>
                <c:pt idx="173">
                  <c:v>20.941894153422744</c:v>
                </c:pt>
                <c:pt idx="174">
                  <c:v>20.853691245363329</c:v>
                </c:pt>
                <c:pt idx="175">
                  <c:v>20.769090142745274</c:v>
                </c:pt>
                <c:pt idx="176">
                  <c:v>20.688115914702255</c:v>
                </c:pt>
                <c:pt idx="177">
                  <c:v>20.61079255564453</c:v>
                </c:pt>
                <c:pt idx="178">
                  <c:v>20.537142978153657</c:v>
                </c:pt>
                <c:pt idx="179">
                  <c:v>20.467189006186999</c:v>
                </c:pt>
                <c:pt idx="180">
                  <c:v>20.400951368617594</c:v>
                </c:pt>
                <c:pt idx="181">
                  <c:v>20.338449693086105</c:v>
                </c:pt>
                <c:pt idx="182">
                  <c:v>20.279702500188719</c:v>
                </c:pt>
                <c:pt idx="183">
                  <c:v>20.224727197986127</c:v>
                </c:pt>
                <c:pt idx="184">
                  <c:v>20.173540076846518</c:v>
                </c:pt>
                <c:pt idx="185">
                  <c:v>20.126156304619265</c:v>
                </c:pt>
                <c:pt idx="186">
                  <c:v>20.082589922138084</c:v>
                </c:pt>
                <c:pt idx="187">
                  <c:v>20.042853839062911</c:v>
                </c:pt>
                <c:pt idx="188">
                  <c:v>20.006959830052445</c:v>
                </c:pt>
                <c:pt idx="189">
                  <c:v>19.974918531276202</c:v>
                </c:pt>
                <c:pt idx="190">
                  <c:v>19.946739437262352</c:v>
                </c:pt>
                <c:pt idx="191">
                  <c:v>19.922430898084979</c:v>
                </c:pt>
                <c:pt idx="192">
                  <c:v>19.902000116888534</c:v>
                </c:pt>
                <c:pt idx="193">
                  <c:v>19.885453147754689</c:v>
                </c:pt>
                <c:pt idx="194">
                  <c:v>19.872794893907368</c:v>
                </c:pt>
                <c:pt idx="195">
                  <c:v>19.864029106260329</c:v>
                </c:pt>
                <c:pt idx="196">
                  <c:v>19.859158382305747</c:v>
                </c:pt>
                <c:pt idx="197">
                  <c:v>19.858184165344177</c:v>
                </c:pt>
                <c:pt idx="198">
                  <c:v>19.861106744057153</c:v>
                </c:pt>
                <c:pt idx="199">
                  <c:v>19.867925252421504</c:v>
                </c:pt>
                <c:pt idx="200">
                  <c:v>19.87863766996605</c:v>
                </c:pt>
                <c:pt idx="201">
                  <c:v>19.893240822370384</c:v>
                </c:pt>
                <c:pt idx="202">
                  <c:v>19.911730382405093</c:v>
                </c:pt>
                <c:pt idx="203">
                  <c:v>19.934100871214753</c:v>
                </c:pt>
                <c:pt idx="204">
                  <c:v>19.96034565994043</c:v>
                </c:pt>
                <c:pt idx="205">
                  <c:v>19.99045697168496</c:v>
                </c:pt>
                <c:pt idx="206">
                  <c:v>20.024425883817049</c:v>
                </c:pt>
                <c:pt idx="207">
                  <c:v>20.062242330614477</c:v>
                </c:pt>
                <c:pt idx="208">
                  <c:v>20.103895106248409</c:v>
                </c:pt>
                <c:pt idx="209">
                  <c:v>20.149371868101621</c:v>
                </c:pt>
                <c:pt idx="210">
                  <c:v>20.198659140429314</c:v>
                </c:pt>
                <c:pt idx="211">
                  <c:v>20.251742318348043</c:v>
                </c:pt>
                <c:pt idx="212">
                  <c:v>20.308605672167271</c:v>
                </c:pt>
                <c:pt idx="213">
                  <c:v>20.369232352047298</c:v>
                </c:pt>
                <c:pt idx="214">
                  <c:v>20.433604392994802</c:v>
                </c:pt>
                <c:pt idx="215">
                  <c:v>20.501702720184792</c:v>
                </c:pt>
                <c:pt idx="216">
                  <c:v>20.573507154613726</c:v>
                </c:pt>
                <c:pt idx="217">
                  <c:v>20.648996419077065</c:v>
                </c:pt>
                <c:pt idx="218">
                  <c:v>20.728148144477558</c:v>
                </c:pt>
                <c:pt idx="219">
                  <c:v>20.810938876449683</c:v>
                </c:pt>
                <c:pt idx="220">
                  <c:v>20.897344082313303</c:v>
                </c:pt>
                <c:pt idx="221">
                  <c:v>20.98733815834175</c:v>
                </c:pt>
                <c:pt idx="222">
                  <c:v>21.080894437346871</c:v>
                </c:pt>
                <c:pt idx="223">
                  <c:v>21.177985196585329</c:v>
                </c:pt>
                <c:pt idx="224">
                  <c:v>21.27858166596781</c:v>
                </c:pt>
                <c:pt idx="225">
                  <c:v>21.382654036592044</c:v>
                </c:pt>
                <c:pt idx="226">
                  <c:v>21.490171469566523</c:v>
                </c:pt>
                <c:pt idx="227">
                  <c:v>21.601102105156855</c:v>
                </c:pt>
                <c:pt idx="228">
                  <c:v>21.715413072220176</c:v>
                </c:pt>
                <c:pt idx="229">
                  <c:v>21.833070497950633</c:v>
                </c:pt>
                <c:pt idx="230">
                  <c:v>21.954039517914538</c:v>
                </c:pt>
                <c:pt idx="231">
                  <c:v>22.078284286378949</c:v>
                </c:pt>
                <c:pt idx="232">
                  <c:v>22.205767986939193</c:v>
                </c:pt>
                <c:pt idx="233">
                  <c:v>22.336452843421785</c:v>
                </c:pt>
                <c:pt idx="234">
                  <c:v>22.470300131085065</c:v>
                </c:pt>
                <c:pt idx="235">
                  <c:v>22.60727018808635</c:v>
                </c:pt>
                <c:pt idx="236">
                  <c:v>22.747322427245326</c:v>
                </c:pt>
                <c:pt idx="237">
                  <c:v>22.890415348058195</c:v>
                </c:pt>
                <c:pt idx="238">
                  <c:v>23.036506549006219</c:v>
                </c:pt>
                <c:pt idx="239">
                  <c:v>23.185552740111724</c:v>
                </c:pt>
                <c:pt idx="240">
                  <c:v>23.337509755772558</c:v>
                </c:pt>
                <c:pt idx="241">
                  <c:v>23.49233256784651</c:v>
                </c:pt>
                <c:pt idx="242">
                  <c:v>23.649975298990967</c:v>
                </c:pt>
                <c:pt idx="243">
                  <c:v>23.810391236264568</c:v>
                </c:pt>
                <c:pt idx="244">
                  <c:v>23.973532844960918</c:v>
                </c:pt>
                <c:pt idx="245">
                  <c:v>24.139351782701535</c:v>
                </c:pt>
                <c:pt idx="246">
                  <c:v>24.307798913756482</c:v>
                </c:pt>
                <c:pt idx="247">
                  <c:v>24.478824323606595</c:v>
                </c:pt>
                <c:pt idx="248">
                  <c:v>24.652377333729646</c:v>
                </c:pt>
                <c:pt idx="249">
                  <c:v>24.828406516625435</c:v>
                </c:pt>
                <c:pt idx="250">
                  <c:v>25.006859711045735</c:v>
                </c:pt>
                <c:pt idx="251">
                  <c:v>25.187684037458855</c:v>
                </c:pt>
                <c:pt idx="252">
                  <c:v>25.370825913715585</c:v>
                </c:pt>
                <c:pt idx="253">
                  <c:v>25.556231070923047</c:v>
                </c:pt>
                <c:pt idx="254">
                  <c:v>25.743844569534239</c:v>
                </c:pt>
                <c:pt idx="255">
                  <c:v>25.93361081561676</c:v>
                </c:pt>
                <c:pt idx="256">
                  <c:v>26.125473577341406</c:v>
                </c:pt>
                <c:pt idx="257">
                  <c:v>26.319376001627365</c:v>
                </c:pt>
                <c:pt idx="258">
                  <c:v>26.515260631004121</c:v>
                </c:pt>
                <c:pt idx="259">
                  <c:v>26.713069420625878</c:v>
                </c:pt>
                <c:pt idx="260">
                  <c:v>26.912743755480481</c:v>
                </c:pt>
                <c:pt idx="261">
                  <c:v>27.114224467753196</c:v>
                </c:pt>
                <c:pt idx="262">
                  <c:v>27.317451854362016</c:v>
                </c:pt>
                <c:pt idx="263">
                  <c:v>27.522365694643586</c:v>
                </c:pt>
                <c:pt idx="264">
                  <c:v>27.728905268207352</c:v>
                </c:pt>
                <c:pt idx="265">
                  <c:v>27.937009372917437</c:v>
                </c:pt>
                <c:pt idx="266">
                  <c:v>28.146616343037724</c:v>
                </c:pt>
                <c:pt idx="267">
                  <c:v>28.357664067500675</c:v>
                </c:pt>
                <c:pt idx="268">
                  <c:v>28.570090008307968</c:v>
                </c:pt>
                <c:pt idx="269">
                  <c:v>28.783831219071615</c:v>
                </c:pt>
                <c:pt idx="270">
                  <c:v>28.998824363655121</c:v>
                </c:pt>
                <c:pt idx="271">
                  <c:v>29.215005734951237</c:v>
                </c:pt>
                <c:pt idx="272">
                  <c:v>29.432311273754067</c:v>
                </c:pt>
                <c:pt idx="273">
                  <c:v>29.650676587744069</c:v>
                </c:pt>
                <c:pt idx="274">
                  <c:v>29.87003697056312</c:v>
                </c:pt>
                <c:pt idx="275">
                  <c:v>30.090327420998491</c:v>
                </c:pt>
                <c:pt idx="276">
                  <c:v>30.311482662232564</c:v>
                </c:pt>
                <c:pt idx="277">
                  <c:v>30.533437161195888</c:v>
                </c:pt>
                <c:pt idx="278">
                  <c:v>30.75612514798172</c:v>
                </c:pt>
                <c:pt idx="279">
                  <c:v>30.979480635330638</c:v>
                </c:pt>
                <c:pt idx="280">
                  <c:v>31.203437438194282</c:v>
                </c:pt>
                <c:pt idx="281">
                  <c:v>31.427929193334144</c:v>
                </c:pt>
                <c:pt idx="282">
                  <c:v>31.652889379004165</c:v>
                </c:pt>
                <c:pt idx="283">
                  <c:v>31.878251334641849</c:v>
                </c:pt>
                <c:pt idx="284">
                  <c:v>32.103948280639003</c:v>
                </c:pt>
                <c:pt idx="285">
                  <c:v>32.329913338116611</c:v>
                </c:pt>
                <c:pt idx="286">
                  <c:v>32.556079548752912</c:v>
                </c:pt>
                <c:pt idx="287">
                  <c:v>32.782379894620114</c:v>
                </c:pt>
                <c:pt idx="288">
                  <c:v>33.008747318038786</c:v>
                </c:pt>
                <c:pt idx="289">
                  <c:v>33.235114741458958</c:v>
                </c:pt>
                <c:pt idx="290">
                  <c:v>33.461415087324667</c:v>
                </c:pt>
                <c:pt idx="291">
                  <c:v>33.687581297960961</c:v>
                </c:pt>
                <c:pt idx="292">
                  <c:v>33.913546355438569</c:v>
                </c:pt>
                <c:pt idx="293">
                  <c:v>34.139243301435727</c:v>
                </c:pt>
                <c:pt idx="294">
                  <c:v>34.364605257073414</c:v>
                </c:pt>
                <c:pt idx="295">
                  <c:v>34.589565442743442</c:v>
                </c:pt>
                <c:pt idx="296">
                  <c:v>34.814057197884779</c:v>
                </c:pt>
                <c:pt idx="297">
                  <c:v>35.038014000746948</c:v>
                </c:pt>
                <c:pt idx="298">
                  <c:v>35.261369488097337</c:v>
                </c:pt>
                <c:pt idx="299">
                  <c:v>35.484057474881702</c:v>
                </c:pt>
                <c:pt idx="300">
                  <c:v>35.706011973846493</c:v>
                </c:pt>
                <c:pt idx="301">
                  <c:v>35.927167215079109</c:v>
                </c:pt>
                <c:pt idx="302">
                  <c:v>36.147457665514487</c:v>
                </c:pt>
                <c:pt idx="303">
                  <c:v>36.366818048333542</c:v>
                </c:pt>
                <c:pt idx="304">
                  <c:v>36.585183362323548</c:v>
                </c:pt>
                <c:pt idx="305">
                  <c:v>36.802488901126381</c:v>
                </c:pt>
                <c:pt idx="306">
                  <c:v>37.018670272422497</c:v>
                </c:pt>
                <c:pt idx="307">
                  <c:v>37.233663417006014</c:v>
                </c:pt>
                <c:pt idx="308">
                  <c:v>37.447404627769664</c:v>
                </c:pt>
                <c:pt idx="309">
                  <c:v>37.659830568576965</c:v>
                </c:pt>
                <c:pt idx="310">
                  <c:v>37.870878293039915</c:v>
                </c:pt>
                <c:pt idx="311">
                  <c:v>38.080485263160213</c:v>
                </c:pt>
                <c:pt idx="312">
                  <c:v>38.288589367870308</c:v>
                </c:pt>
                <c:pt idx="313">
                  <c:v>38.495128941434075</c:v>
                </c:pt>
                <c:pt idx="314">
                  <c:v>38.700042781715652</c:v>
                </c:pt>
                <c:pt idx="315">
                  <c:v>38.903270168324482</c:v>
                </c:pt>
                <c:pt idx="316">
                  <c:v>39.104750880597209</c:v>
                </c:pt>
                <c:pt idx="317">
                  <c:v>39.304425215451815</c:v>
                </c:pt>
                <c:pt idx="318">
                  <c:v>39.502234005073575</c:v>
                </c:pt>
                <c:pt idx="319">
                  <c:v>39.698118634450346</c:v>
                </c:pt>
                <c:pt idx="320">
                  <c:v>39.892021058736319</c:v>
                </c:pt>
                <c:pt idx="321">
                  <c:v>40.083883820460969</c:v>
                </c:pt>
                <c:pt idx="322">
                  <c:v>40.273650066544739</c:v>
                </c:pt>
                <c:pt idx="323">
                  <c:v>40.461263565154695</c:v>
                </c:pt>
                <c:pt idx="324">
                  <c:v>40.646668722363394</c:v>
                </c:pt>
                <c:pt idx="325">
                  <c:v>40.829810598618913</c:v>
                </c:pt>
                <c:pt idx="326">
                  <c:v>41.010634925033223</c:v>
                </c:pt>
                <c:pt idx="327">
                  <c:v>41.18908811945235</c:v>
                </c:pt>
                <c:pt idx="328">
                  <c:v>41.365117302348153</c:v>
                </c:pt>
                <c:pt idx="329">
                  <c:v>41.538670312471211</c:v>
                </c:pt>
                <c:pt idx="330">
                  <c:v>41.709695722321335</c:v>
                </c:pt>
                <c:pt idx="331">
                  <c:v>41.878142853376296</c:v>
                </c:pt>
                <c:pt idx="332">
                  <c:v>42.043961791116921</c:v>
                </c:pt>
                <c:pt idx="333">
                  <c:v>42.207103399814351</c:v>
                </c:pt>
                <c:pt idx="334">
                  <c:v>42.367519337086897</c:v>
                </c:pt>
                <c:pt idx="335">
                  <c:v>42.525162068232405</c:v>
                </c:pt>
                <c:pt idx="336">
                  <c:v>42.679984880305334</c:v>
                </c:pt>
                <c:pt idx="337">
                  <c:v>42.831941895966182</c:v>
                </c:pt>
                <c:pt idx="338">
                  <c:v>42.980988087071694</c:v>
                </c:pt>
                <c:pt idx="339">
                  <c:v>43.127079288019736</c:v>
                </c:pt>
                <c:pt idx="340">
                  <c:v>43.270172208832619</c:v>
                </c:pt>
                <c:pt idx="341">
                  <c:v>43.410224447991602</c:v>
                </c:pt>
                <c:pt idx="342">
                  <c:v>43.547194504992902</c:v>
                </c:pt>
                <c:pt idx="343">
                  <c:v>43.681041792656195</c:v>
                </c:pt>
                <c:pt idx="344">
                  <c:v>43.811726649138798</c:v>
                </c:pt>
                <c:pt idx="345">
                  <c:v>43.93921034969906</c:v>
                </c:pt>
                <c:pt idx="346">
                  <c:v>44.063455118163482</c:v>
                </c:pt>
                <c:pt idx="347">
                  <c:v>44.184424138127405</c:v>
                </c:pt>
                <c:pt idx="348">
                  <c:v>44.302081563857875</c:v>
                </c:pt>
                <c:pt idx="349">
                  <c:v>44.416392530921208</c:v>
                </c:pt>
                <c:pt idx="350">
                  <c:v>44.527323166511557</c:v>
                </c:pt>
                <c:pt idx="351">
                  <c:v>44.634840599486054</c:v>
                </c:pt>
                <c:pt idx="352">
                  <c:v>44.738912970110299</c:v>
                </c:pt>
                <c:pt idx="353">
                  <c:v>44.839509439492794</c:v>
                </c:pt>
                <c:pt idx="354">
                  <c:v>44.93660019873127</c:v>
                </c:pt>
                <c:pt idx="355">
                  <c:v>45.030156477736412</c:v>
                </c:pt>
                <c:pt idx="356">
                  <c:v>45.120150553764866</c:v>
                </c:pt>
                <c:pt idx="357">
                  <c:v>45.2065557596285</c:v>
                </c:pt>
                <c:pt idx="358">
                  <c:v>45.289346491600654</c:v>
                </c:pt>
                <c:pt idx="359">
                  <c:v>45.368498217001154</c:v>
                </c:pt>
                <c:pt idx="360">
                  <c:v>45.443987481464511</c:v>
                </c:pt>
                <c:pt idx="361">
                  <c:v>45.515791915893459</c:v>
                </c:pt>
                <c:pt idx="362">
                  <c:v>45.583890243083459</c:v>
                </c:pt>
                <c:pt idx="363">
                  <c:v>45.648262284030984</c:v>
                </c:pt>
              </c:numCache>
            </c:numRef>
          </c:val>
          <c:smooth val="1"/>
          <c:extLst>
            <c:ext xmlns:c16="http://schemas.microsoft.com/office/drawing/2014/chart" uri="{C3380CC4-5D6E-409C-BE32-E72D297353CC}">
              <c16:uniqueId val="{00000001-2107-47F7-A2BF-3CD52861E7CB}"/>
            </c:ext>
          </c:extLst>
        </c:ser>
        <c:ser>
          <c:idx val="1"/>
          <c:order val="2"/>
          <c:tx>
            <c:v>Prognose</c:v>
          </c:tx>
          <c:spPr>
            <a:ln w="3175">
              <a:solidFill>
                <a:sysClr val="windowText" lastClr="000000"/>
              </a:solidFill>
              <a:prstDash val="solid"/>
            </a:ln>
          </c:spPr>
          <c:marker>
            <c:symbol val="none"/>
          </c:marker>
          <c:cat>
            <c:numRef>
              <c:f>Gas!$A$6:$A$369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Gas!$F$6:$F$369</c:f>
              <c:numCache>
                <c:formatCode>#,##0</c:formatCode>
                <c:ptCount val="364"/>
                <c:pt idx="0">
                  <c:v>50</c:v>
                </c:pt>
                <c:pt idx="1">
                  <c:v>50.057994433862042</c:v>
                </c:pt>
                <c:pt idx="2">
                  <c:v>50.111841764924712</c:v>
                </c:pt>
                <c:pt idx="3">
                  <c:v>50.161526037060675</c:v>
                </c:pt>
                <c:pt idx="4">
                  <c:v>50.207032527749142</c:v>
                </c:pt>
                <c:pt idx="5">
                  <c:v>50.248347752433858</c:v>
                </c:pt>
                <c:pt idx="6">
                  <c:v>50.285459468522639</c:v>
                </c:pt>
                <c:pt idx="7">
                  <c:v>50.318356679012581</c:v>
                </c:pt>
                <c:pt idx="8">
                  <c:v>50.347029635750495</c:v>
                </c:pt>
                <c:pt idx="9">
                  <c:v>50.371469842320643</c:v>
                </c:pt>
                <c:pt idx="10">
                  <c:v>50.39167005656202</c:v>
                </c:pt>
                <c:pt idx="11">
                  <c:v>50.407624292715468</c:v>
                </c:pt>
                <c:pt idx="12">
                  <c:v>50.419327823196284</c:v>
                </c:pt>
                <c:pt idx="13">
                  <c:v>50.426777179995909</c:v>
                </c:pt>
                <c:pt idx="14">
                  <c:v>50.429970155709171</c:v>
                </c:pt>
                <c:pt idx="15">
                  <c:v>50.42890580418841</c:v>
                </c:pt>
                <c:pt idx="16">
                  <c:v>50.423584440823994</c:v>
                </c:pt>
                <c:pt idx="17">
                  <c:v>50.414007642450649</c:v>
                </c:pt>
                <c:pt idx="18">
                  <c:v>50.400178246880543</c:v>
                </c:pt>
                <c:pt idx="19">
                  <c:v>50.382100352061997</c:v>
                </c:pt>
                <c:pt idx="20">
                  <c:v>50.359779314865236</c:v>
                </c:pt>
                <c:pt idx="21">
                  <c:v>50.333221749495614</c:v>
                </c:pt>
                <c:pt idx="22">
                  <c:v>50.302435525532545</c:v>
                </c:pt>
                <c:pt idx="23">
                  <c:v>50.267429765599026</c:v>
                </c:pt>
                <c:pt idx="24">
                  <c:v>50.228214842657017</c:v>
                </c:pt>
                <c:pt idx="25">
                  <c:v>50.184802376934513</c:v>
                </c:pt>
                <c:pt idx="26">
                  <c:v>50.137205232481705</c:v>
                </c:pt>
                <c:pt idx="27">
                  <c:v>50.085437513360347</c:v>
                </c:pt>
                <c:pt idx="28">
                  <c:v>50.029514559462172</c:v>
                </c:pt>
                <c:pt idx="29">
                  <c:v>49.969452941966061</c:v>
                </c:pt>
                <c:pt idx="30">
                  <c:v>49.905270458425179</c:v>
                </c:pt>
                <c:pt idx="31">
                  <c:v>49.8369861274941</c:v>
                </c:pt>
                <c:pt idx="32">
                  <c:v>49.764620183294674</c:v>
                </c:pt>
                <c:pt idx="33">
                  <c:v>49.688194069416994</c:v>
                </c:pt>
                <c:pt idx="34">
                  <c:v>49.607730432569575</c:v>
                </c:pt>
                <c:pt idx="35">
                  <c:v>49.523253115862424</c:v>
                </c:pt>
                <c:pt idx="36">
                  <c:v>49.434787151749298</c:v>
                </c:pt>
                <c:pt idx="37">
                  <c:v>49.342358754603445</c:v>
                </c:pt>
                <c:pt idx="38">
                  <c:v>49.245995312954932</c:v>
                </c:pt>
                <c:pt idx="39">
                  <c:v>49.145725381370589</c:v>
                </c:pt>
                <c:pt idx="40">
                  <c:v>49.041578671995183</c:v>
                </c:pt>
                <c:pt idx="41">
                  <c:v>48.933586045745628</c:v>
                </c:pt>
                <c:pt idx="42">
                  <c:v>48.821779503169175</c:v>
                </c:pt>
                <c:pt idx="43">
                  <c:v>48.706192174955902</c:v>
                </c:pt>
                <c:pt idx="44">
                  <c:v>48.586858312127269</c:v>
                </c:pt>
                <c:pt idx="45">
                  <c:v>48.463813275881506</c:v>
                </c:pt>
                <c:pt idx="46">
                  <c:v>48.337093527117553</c:v>
                </c:pt>
                <c:pt idx="47">
                  <c:v>48.206736615633446</c:v>
                </c:pt>
                <c:pt idx="48">
                  <c:v>48.0727811689937</c:v>
                </c:pt>
                <c:pt idx="49">
                  <c:v>47.935266881090818</c:v>
                </c:pt>
                <c:pt idx="50">
                  <c:v>47.794234500372482</c:v>
                </c:pt>
                <c:pt idx="51">
                  <c:v>47.64972581777959</c:v>
                </c:pt>
                <c:pt idx="52">
                  <c:v>47.501783654351634</c:v>
                </c:pt>
                <c:pt idx="53">
                  <c:v>47.350451848546449</c:v>
                </c:pt>
                <c:pt idx="54">
                  <c:v>47.195775243242096</c:v>
                </c:pt>
                <c:pt idx="55">
                  <c:v>47.037799672456977</c:v>
                </c:pt>
                <c:pt idx="56">
                  <c:v>46.876571947761086</c:v>
                </c:pt>
                <c:pt idx="57">
                  <c:v>46.712139844407737</c:v>
                </c:pt>
                <c:pt idx="58">
                  <c:v>46.544552087180065</c:v>
                </c:pt>
                <c:pt idx="59">
                  <c:v>46.373858335945144</c:v>
                </c:pt>
                <c:pt idx="60">
                  <c:v>46.200109170948778</c:v>
                </c:pt>
                <c:pt idx="61">
                  <c:v>46.023356077813759</c:v>
                </c:pt>
                <c:pt idx="62">
                  <c:v>45.843651432299708</c:v>
                </c:pt>
                <c:pt idx="63">
                  <c:v>45.661048484769061</c:v>
                </c:pt>
                <c:pt idx="64">
                  <c:v>45.475601344418479</c:v>
                </c:pt>
                <c:pt idx="65">
                  <c:v>45.287364963236719</c:v>
                </c:pt>
                <c:pt idx="66">
                  <c:v>45.096395119724747</c:v>
                </c:pt>
                <c:pt idx="67">
                  <c:v>44.902748402371159</c:v>
                </c:pt>
                <c:pt idx="68">
                  <c:v>44.706482192875008</c:v>
                </c:pt>
                <c:pt idx="69">
                  <c:v>44.507654649152521</c:v>
                </c:pt>
                <c:pt idx="70">
                  <c:v>44.306324688094676</c:v>
                </c:pt>
                <c:pt idx="71">
                  <c:v>44.102551968113978</c:v>
                </c:pt>
                <c:pt idx="72">
                  <c:v>43.896396871463764</c:v>
                </c:pt>
                <c:pt idx="73">
                  <c:v>43.687920486351096</c:v>
                </c:pt>
                <c:pt idx="74">
                  <c:v>43.477184588825423</c:v>
                </c:pt>
                <c:pt idx="75">
                  <c:v>43.264251624483997</c:v>
                </c:pt>
                <c:pt idx="76">
                  <c:v>43.049184689958253</c:v>
                </c:pt>
                <c:pt idx="77">
                  <c:v>42.832047514220967</c:v>
                </c:pt>
                <c:pt idx="78">
                  <c:v>42.612904439706384</c:v>
                </c:pt>
                <c:pt idx="79">
                  <c:v>42.391820403234085</c:v>
                </c:pt>
                <c:pt idx="80">
                  <c:v>42.168860916779856</c:v>
                </c:pt>
                <c:pt idx="81">
                  <c:v>41.944092048045512</c:v>
                </c:pt>
                <c:pt idx="82">
                  <c:v>41.7175804009022</c:v>
                </c:pt>
                <c:pt idx="83">
                  <c:v>41.489393095636494</c:v>
                </c:pt>
                <c:pt idx="84">
                  <c:v>41.259597749074651</c:v>
                </c:pt>
                <c:pt idx="85">
                  <c:v>41.028262454535735</c:v>
                </c:pt>
                <c:pt idx="86">
                  <c:v>40.795455761660151</c:v>
                </c:pt>
                <c:pt idx="87">
                  <c:v>40.561246656093822</c:v>
                </c:pt>
                <c:pt idx="88">
                  <c:v>40.325704539052467</c:v>
                </c:pt>
                <c:pt idx="89">
                  <c:v>40.088899206745673</c:v>
                </c:pt>
                <c:pt idx="90">
                  <c:v>39.8509008297072</c:v>
                </c:pt>
                <c:pt idx="91">
                  <c:v>39.611779931991045</c:v>
                </c:pt>
                <c:pt idx="92">
                  <c:v>39.371607370278248</c:v>
                </c:pt>
                <c:pt idx="93">
                  <c:v>39.130454312885377</c:v>
                </c:pt>
                <c:pt idx="94">
                  <c:v>38.888392218664649</c:v>
                </c:pt>
                <c:pt idx="95">
                  <c:v>38.645492815841919</c:v>
                </c:pt>
                <c:pt idx="96">
                  <c:v>38.401828080750839</c:v>
                </c:pt>
                <c:pt idx="97">
                  <c:v>38.157470216511129</c:v>
                </c:pt>
                <c:pt idx="98">
                  <c:v>37.912491631630026</c:v>
                </c:pt>
                <c:pt idx="99">
                  <c:v>37.66696491855253</c:v>
                </c:pt>
                <c:pt idx="100">
                  <c:v>37.420962832139388</c:v>
                </c:pt>
                <c:pt idx="101">
                  <c:v>37.174558268121203</c:v>
                </c:pt>
                <c:pt idx="102">
                  <c:v>36.927824241486533</c:v>
                </c:pt>
                <c:pt idx="103">
                  <c:v>36.680833864850783</c:v>
                </c:pt>
                <c:pt idx="104">
                  <c:v>36.4336603267963</c:v>
                </c:pt>
                <c:pt idx="105">
                  <c:v>36.186376870173596</c:v>
                </c:pt>
                <c:pt idx="106">
                  <c:v>35.939056770412577</c:v>
                </c:pt>
                <c:pt idx="107">
                  <c:v>35.691773313789867</c:v>
                </c:pt>
                <c:pt idx="108">
                  <c:v>35.444599775735391</c:v>
                </c:pt>
                <c:pt idx="109">
                  <c:v>35.19760939909964</c:v>
                </c:pt>
                <c:pt idx="110">
                  <c:v>34.950875372464964</c:v>
                </c:pt>
                <c:pt idx="111">
                  <c:v>34.704470808446786</c:v>
                </c:pt>
                <c:pt idx="112">
                  <c:v>34.458468722033643</c:v>
                </c:pt>
                <c:pt idx="113">
                  <c:v>34.212942008956141</c:v>
                </c:pt>
                <c:pt idx="114">
                  <c:v>33.967963424075037</c:v>
                </c:pt>
                <c:pt idx="115">
                  <c:v>33.723605559835327</c:v>
                </c:pt>
                <c:pt idx="116">
                  <c:v>33.47994082474424</c:v>
                </c:pt>
                <c:pt idx="117">
                  <c:v>33.237041421921511</c:v>
                </c:pt>
                <c:pt idx="118">
                  <c:v>32.994979327700783</c:v>
                </c:pt>
                <c:pt idx="119">
                  <c:v>32.753826270307904</c:v>
                </c:pt>
                <c:pt idx="120">
                  <c:v>32.513653708595101</c:v>
                </c:pt>
                <c:pt idx="121">
                  <c:v>32.274532810880523</c:v>
                </c:pt>
                <c:pt idx="122">
                  <c:v>32.036534433840473</c:v>
                </c:pt>
                <c:pt idx="123">
                  <c:v>31.799729101535231</c:v>
                </c:pt>
                <c:pt idx="124">
                  <c:v>31.564186984492316</c:v>
                </c:pt>
                <c:pt idx="125">
                  <c:v>31.329977878927522</c:v>
                </c:pt>
                <c:pt idx="126">
                  <c:v>31.097171186050392</c:v>
                </c:pt>
                <c:pt idx="127">
                  <c:v>30.865835891511477</c:v>
                </c:pt>
                <c:pt idx="128">
                  <c:v>30.636040544949623</c:v>
                </c:pt>
                <c:pt idx="129">
                  <c:v>30.407853239683913</c:v>
                </c:pt>
                <c:pt idx="130">
                  <c:v>30.181341592540594</c:v>
                </c:pt>
                <c:pt idx="131">
                  <c:v>29.956572723806243</c:v>
                </c:pt>
                <c:pt idx="132">
                  <c:v>29.73361323735201</c:v>
                </c:pt>
                <c:pt idx="133">
                  <c:v>29.512529200879708</c:v>
                </c:pt>
                <c:pt idx="134">
                  <c:v>29.293386126365121</c:v>
                </c:pt>
                <c:pt idx="135">
                  <c:v>29.076248950627829</c:v>
                </c:pt>
                <c:pt idx="136">
                  <c:v>28.861182016102077</c:v>
                </c:pt>
                <c:pt idx="137">
                  <c:v>28.648249051760647</c:v>
                </c:pt>
                <c:pt idx="138">
                  <c:v>28.437513154234956</c:v>
                </c:pt>
                <c:pt idx="139">
                  <c:v>28.229036769122285</c:v>
                </c:pt>
                <c:pt idx="140">
                  <c:v>28.022881672472071</c:v>
                </c:pt>
                <c:pt idx="141">
                  <c:v>27.819108952491362</c:v>
                </c:pt>
                <c:pt idx="142">
                  <c:v>27.617778991433507</c:v>
                </c:pt>
                <c:pt idx="143">
                  <c:v>27.418951447711017</c:v>
                </c:pt>
                <c:pt idx="144">
                  <c:v>27.222685238214854</c:v>
                </c:pt>
                <c:pt idx="145">
                  <c:v>27.029038520861263</c:v>
                </c:pt>
                <c:pt idx="146">
                  <c:v>26.838068677349277</c:v>
                </c:pt>
                <c:pt idx="147">
                  <c:v>26.649832296167514</c:v>
                </c:pt>
                <c:pt idx="148">
                  <c:v>26.464385155816913</c:v>
                </c:pt>
                <c:pt idx="149">
                  <c:v>26.281782208286263</c:v>
                </c:pt>
                <c:pt idx="150">
                  <c:v>26.102077562772202</c:v>
                </c:pt>
                <c:pt idx="151">
                  <c:v>25.925324469637179</c:v>
                </c:pt>
                <c:pt idx="152">
                  <c:v>25.751575304640795</c:v>
                </c:pt>
                <c:pt idx="153">
                  <c:v>25.580881553405874</c:v>
                </c:pt>
                <c:pt idx="154">
                  <c:v>25.413293796178188</c:v>
                </c:pt>
                <c:pt idx="155">
                  <c:v>25.248861692824828</c:v>
                </c:pt>
                <c:pt idx="156">
                  <c:v>25.087633968128927</c:v>
                </c:pt>
                <c:pt idx="157">
                  <c:v>24.929658397343793</c:v>
                </c:pt>
                <c:pt idx="158">
                  <c:v>24.774981792039434</c:v>
                </c:pt>
                <c:pt idx="159">
                  <c:v>24.623649986234238</c:v>
                </c:pt>
                <c:pt idx="160">
                  <c:v>24.475707822806271</c:v>
                </c:pt>
                <c:pt idx="161">
                  <c:v>24.331199140213368</c:v>
                </c:pt>
                <c:pt idx="162">
                  <c:v>24.190166759495025</c:v>
                </c:pt>
                <c:pt idx="163">
                  <c:v>24.052652471592136</c:v>
                </c:pt>
                <c:pt idx="164">
                  <c:v>23.918697024952372</c:v>
                </c:pt>
                <c:pt idx="165">
                  <c:v>23.788340113468262</c:v>
                </c:pt>
                <c:pt idx="166">
                  <c:v>23.661620364704287</c:v>
                </c:pt>
                <c:pt idx="167">
                  <c:v>23.538575328458517</c:v>
                </c:pt>
                <c:pt idx="168">
                  <c:v>23.41924146562987</c:v>
                </c:pt>
                <c:pt idx="169">
                  <c:v>23.30365413741734</c:v>
                </c:pt>
                <c:pt idx="170">
                  <c:v>23.191847594840127</c:v>
                </c:pt>
                <c:pt idx="171">
                  <c:v>23.083854968591258</c:v>
                </c:pt>
                <c:pt idx="172">
                  <c:v>22.979708259215133</c:v>
                </c:pt>
                <c:pt idx="173">
                  <c:v>22.87943832763079</c:v>
                </c:pt>
                <c:pt idx="174">
                  <c:v>22.783074885982259</c:v>
                </c:pt>
                <c:pt idx="175">
                  <c:v>22.690646488836389</c:v>
                </c:pt>
                <c:pt idx="176">
                  <c:v>22.602180524723252</c:v>
                </c:pt>
                <c:pt idx="177">
                  <c:v>22.517703208016094</c:v>
                </c:pt>
                <c:pt idx="178">
                  <c:v>22.437239571168657</c:v>
                </c:pt>
                <c:pt idx="179">
                  <c:v>22.360813457290966</c:v>
                </c:pt>
                <c:pt idx="180">
                  <c:v>22.28844751309153</c:v>
                </c:pt>
                <c:pt idx="181">
                  <c:v>22.220163182160434</c:v>
                </c:pt>
                <c:pt idx="182">
                  <c:v>22.15598069861954</c:v>
                </c:pt>
                <c:pt idx="183">
                  <c:v>22.095919081123423</c:v>
                </c:pt>
                <c:pt idx="184">
                  <c:v>22.039996127225233</c:v>
                </c:pt>
                <c:pt idx="185">
                  <c:v>21.988228408103858</c:v>
                </c:pt>
                <c:pt idx="186">
                  <c:v>21.940631263651035</c:v>
                </c:pt>
                <c:pt idx="187">
                  <c:v>21.89721879792852</c:v>
                </c:pt>
                <c:pt idx="188">
                  <c:v>21.858003874986501</c:v>
                </c:pt>
                <c:pt idx="189">
                  <c:v>21.822998115052968</c:v>
                </c:pt>
                <c:pt idx="190">
                  <c:v>21.792211891089885</c:v>
                </c:pt>
                <c:pt idx="191">
                  <c:v>21.765654325720249</c:v>
                </c:pt>
                <c:pt idx="192">
                  <c:v>21.74333328852348</c:v>
                </c:pt>
                <c:pt idx="193">
                  <c:v>21.72525539370492</c:v>
                </c:pt>
                <c:pt idx="194">
                  <c:v>21.7114259981348</c:v>
                </c:pt>
                <c:pt idx="195">
                  <c:v>21.70184919976144</c:v>
                </c:pt>
                <c:pt idx="196">
                  <c:v>21.69652783639701</c:v>
                </c:pt>
                <c:pt idx="197">
                  <c:v>21.695463484876242</c:v>
                </c:pt>
                <c:pt idx="198">
                  <c:v>21.698656460589486</c:v>
                </c:pt>
                <c:pt idx="199">
                  <c:v>21.706105817389101</c:v>
                </c:pt>
                <c:pt idx="200">
                  <c:v>21.717809347869899</c:v>
                </c:pt>
                <c:pt idx="201">
                  <c:v>21.733763584023333</c:v>
                </c:pt>
                <c:pt idx="202">
                  <c:v>21.753963798264699</c:v>
                </c:pt>
                <c:pt idx="203">
                  <c:v>21.778404004834837</c:v>
                </c:pt>
                <c:pt idx="204">
                  <c:v>21.80707696157274</c:v>
                </c:pt>
                <c:pt idx="205">
                  <c:v>21.839974172062671</c:v>
                </c:pt>
                <c:pt idx="206">
                  <c:v>21.877085888151441</c:v>
                </c:pt>
                <c:pt idx="207">
                  <c:v>21.91840111283614</c:v>
                </c:pt>
                <c:pt idx="208">
                  <c:v>21.963907603524589</c:v>
                </c:pt>
                <c:pt idx="209">
                  <c:v>22.013591875660541</c:v>
                </c:pt>
                <c:pt idx="210">
                  <c:v>22.067439206723201</c:v>
                </c:pt>
                <c:pt idx="211">
                  <c:v>22.125433640585229</c:v>
                </c:pt>
                <c:pt idx="212">
                  <c:v>22.187557992245015</c:v>
                </c:pt>
                <c:pt idx="213">
                  <c:v>22.253793852915592</c:v>
                </c:pt>
                <c:pt idx="214">
                  <c:v>22.32412159548235</c:v>
                </c:pt>
                <c:pt idx="215">
                  <c:v>22.398520380317365</c:v>
                </c:pt>
                <c:pt idx="216">
                  <c:v>22.47696816145557</c:v>
                </c:pt>
                <c:pt idx="217">
                  <c:v>22.559441693125336</c:v>
                </c:pt>
                <c:pt idx="218">
                  <c:v>22.645916536640392</c:v>
                </c:pt>
                <c:pt idx="219">
                  <c:v>22.736367067637183</c:v>
                </c:pt>
                <c:pt idx="220">
                  <c:v>22.830766483671852</c:v>
                </c:pt>
                <c:pt idx="221">
                  <c:v>22.929086812160783</c:v>
                </c:pt>
                <c:pt idx="222">
                  <c:v>23.031298918667417</c:v>
                </c:pt>
                <c:pt idx="223">
                  <c:v>23.137372515540029</c:v>
                </c:pt>
                <c:pt idx="224">
                  <c:v>23.247276170880479</c:v>
                </c:pt>
                <c:pt idx="225">
                  <c:v>23.360977317866666</c:v>
                </c:pt>
                <c:pt idx="226">
                  <c:v>23.478442264392655</c:v>
                </c:pt>
                <c:pt idx="227">
                  <c:v>23.599636203061237</c:v>
                </c:pt>
                <c:pt idx="228">
                  <c:v>23.724523221491214</c:v>
                </c:pt>
                <c:pt idx="229">
                  <c:v>23.853066312964526</c:v>
                </c:pt>
                <c:pt idx="230">
                  <c:v>23.985227387389866</c:v>
                </c:pt>
                <c:pt idx="231">
                  <c:v>24.120967282586864</c:v>
                </c:pt>
                <c:pt idx="232">
                  <c:v>24.260245775896866</c:v>
                </c:pt>
                <c:pt idx="233">
                  <c:v>24.403021596094586</c:v>
                </c:pt>
                <c:pt idx="234">
                  <c:v>24.549252435625025</c:v>
                </c:pt>
                <c:pt idx="235">
                  <c:v>24.698894963131586</c:v>
                </c:pt>
                <c:pt idx="236">
                  <c:v>24.851904836307771</c:v>
                </c:pt>
                <c:pt idx="237">
                  <c:v>25.008236715022935</c:v>
                </c:pt>
                <c:pt idx="238">
                  <c:v>25.167844274769557</c:v>
                </c:pt>
                <c:pt idx="239">
                  <c:v>25.330680220380966</c:v>
                </c:pt>
                <c:pt idx="240">
                  <c:v>25.496696300053234</c:v>
                </c:pt>
                <c:pt idx="241">
                  <c:v>25.665843319640164</c:v>
                </c:pt>
                <c:pt idx="242">
                  <c:v>25.838071157227116</c:v>
                </c:pt>
                <c:pt idx="243">
                  <c:v>26.01332877799112</c:v>
                </c:pt>
                <c:pt idx="244">
                  <c:v>26.191564249314453</c:v>
                </c:pt>
                <c:pt idx="245">
                  <c:v>26.372724756181476</c:v>
                </c:pt>
                <c:pt idx="246">
                  <c:v>26.556756616824231</c:v>
                </c:pt>
                <c:pt idx="247">
                  <c:v>26.743605298631934</c:v>
                </c:pt>
                <c:pt idx="248">
                  <c:v>26.933215434305168</c:v>
                </c:pt>
                <c:pt idx="249">
                  <c:v>27.125530838271111</c:v>
                </c:pt>
                <c:pt idx="250">
                  <c:v>27.32049452332252</c:v>
                </c:pt>
                <c:pt idx="251">
                  <c:v>27.518048717513128</c:v>
                </c:pt>
                <c:pt idx="252">
                  <c:v>27.718134881272938</c:v>
                </c:pt>
                <c:pt idx="253">
                  <c:v>27.920693724750791</c:v>
                </c:pt>
                <c:pt idx="254">
                  <c:v>28.125665225392449</c:v>
                </c:pt>
                <c:pt idx="255">
                  <c:v>28.332988645714547</c:v>
                </c:pt>
                <c:pt idx="256">
                  <c:v>28.542602551318712</c:v>
                </c:pt>
                <c:pt idx="257">
                  <c:v>28.754444829076743</c:v>
                </c:pt>
                <c:pt idx="258">
                  <c:v>28.968452705552611</c:v>
                </c:pt>
                <c:pt idx="259">
                  <c:v>29.184562765591025</c:v>
                </c:pt>
                <c:pt idx="260">
                  <c:v>29.402710971118548</c:v>
                </c:pt>
                <c:pt idx="261">
                  <c:v>29.622832680113877</c:v>
                </c:pt>
                <c:pt idx="262">
                  <c:v>29.844862665765493</c:v>
                </c:pt>
                <c:pt idx="263">
                  <c:v>30.068735135793901</c:v>
                </c:pt>
                <c:pt idx="264">
                  <c:v>30.294383751957639</c:v>
                </c:pt>
                <c:pt idx="265">
                  <c:v>30.521741649698853</c:v>
                </c:pt>
                <c:pt idx="266">
                  <c:v>30.750741457967145</c:v>
                </c:pt>
                <c:pt idx="267">
                  <c:v>30.981315319178631</c:v>
                </c:pt>
                <c:pt idx="268">
                  <c:v>31.213394909319</c:v>
                </c:pt>
                <c:pt idx="269">
                  <c:v>31.446911458200073</c:v>
                </c:pt>
                <c:pt idx="270">
                  <c:v>31.681795769825619</c:v>
                </c:pt>
                <c:pt idx="271">
                  <c:v>31.91797824290644</c:v>
                </c:pt>
                <c:pt idx="272">
                  <c:v>32.155388891478516</c:v>
                </c:pt>
                <c:pt idx="273">
                  <c:v>32.393957365644518</c:v>
                </c:pt>
                <c:pt idx="274">
                  <c:v>32.633612972413673</c:v>
                </c:pt>
                <c:pt idx="275">
                  <c:v>32.874284696660659</c:v>
                </c:pt>
                <c:pt idx="276">
                  <c:v>33.115901222156289</c:v>
                </c:pt>
                <c:pt idx="277">
                  <c:v>33.358390952711133</c:v>
                </c:pt>
                <c:pt idx="278">
                  <c:v>33.601682033386275</c:v>
                </c:pt>
                <c:pt idx="279">
                  <c:v>33.845702371780661</c:v>
                </c:pt>
                <c:pt idx="280">
                  <c:v>34.090379659404839</c:v>
                </c:pt>
                <c:pt idx="281">
                  <c:v>34.335641393093077</c:v>
                </c:pt>
                <c:pt idx="282">
                  <c:v>34.581414896506971</c:v>
                </c:pt>
                <c:pt idx="283">
                  <c:v>34.827627341648373</c:v>
                </c:pt>
                <c:pt idx="284">
                  <c:v>35.074205770459336</c:v>
                </c:pt>
                <c:pt idx="285">
                  <c:v>35.321077116426558</c:v>
                </c:pt>
                <c:pt idx="286">
                  <c:v>35.568168226243927</c:v>
                </c:pt>
                <c:pt idx="287">
                  <c:v>35.81540588148458</c:v>
                </c:pt>
                <c:pt idx="288">
                  <c:v>36.062716820292174</c:v>
                </c:pt>
                <c:pt idx="289">
                  <c:v>36.310027759101402</c:v>
                </c:pt>
                <c:pt idx="290">
                  <c:v>36.557265414340421</c:v>
                </c:pt>
                <c:pt idx="291">
                  <c:v>36.804356524157789</c:v>
                </c:pt>
                <c:pt idx="292">
                  <c:v>37.051227870125011</c:v>
                </c:pt>
                <c:pt idx="293">
                  <c:v>37.297806298935974</c:v>
                </c:pt>
                <c:pt idx="294">
                  <c:v>37.544018744077384</c:v>
                </c:pt>
                <c:pt idx="295">
                  <c:v>37.789792247491278</c:v>
                </c:pt>
                <c:pt idx="296">
                  <c:v>38.035053981181136</c:v>
                </c:pt>
                <c:pt idx="297">
                  <c:v>38.279731268803694</c:v>
                </c:pt>
                <c:pt idx="298">
                  <c:v>38.523751607199685</c:v>
                </c:pt>
                <c:pt idx="299">
                  <c:v>38.767042687873229</c:v>
                </c:pt>
                <c:pt idx="300">
                  <c:v>39.009532418429679</c:v>
                </c:pt>
                <c:pt idx="301">
                  <c:v>39.25114894392371</c:v>
                </c:pt>
                <c:pt idx="302">
                  <c:v>39.491820668170703</c:v>
                </c:pt>
                <c:pt idx="303">
                  <c:v>39.731476274939858</c:v>
                </c:pt>
                <c:pt idx="304">
                  <c:v>39.970044749105867</c:v>
                </c:pt>
                <c:pt idx="305">
                  <c:v>40.207455397677954</c:v>
                </c:pt>
                <c:pt idx="306">
                  <c:v>40.443637870758771</c:v>
                </c:pt>
                <c:pt idx="307">
                  <c:v>40.678522182384327</c:v>
                </c:pt>
                <c:pt idx="308">
                  <c:v>40.912038731265405</c:v>
                </c:pt>
                <c:pt idx="309">
                  <c:v>41.144118321405784</c:v>
                </c:pt>
                <c:pt idx="310">
                  <c:v>41.374692182617274</c:v>
                </c:pt>
                <c:pt idx="311">
                  <c:v>41.603691990885579</c:v>
                </c:pt>
                <c:pt idx="312">
                  <c:v>41.831049888626794</c:v>
                </c:pt>
                <c:pt idx="313">
                  <c:v>42.056698504790539</c:v>
                </c:pt>
                <c:pt idx="314">
                  <c:v>42.280570974818957</c:v>
                </c:pt>
                <c:pt idx="315">
                  <c:v>42.502600960470573</c:v>
                </c:pt>
                <c:pt idx="316">
                  <c:v>42.722722669465917</c:v>
                </c:pt>
                <c:pt idx="317">
                  <c:v>42.94087087499345</c:v>
                </c:pt>
                <c:pt idx="318">
                  <c:v>43.156980935031868</c:v>
                </c:pt>
                <c:pt idx="319">
                  <c:v>43.37098881150775</c:v>
                </c:pt>
                <c:pt idx="320">
                  <c:v>43.582831089265788</c:v>
                </c:pt>
                <c:pt idx="321">
                  <c:v>43.79244499486996</c:v>
                </c:pt>
                <c:pt idx="322">
                  <c:v>43.999768415193429</c:v>
                </c:pt>
                <c:pt idx="323">
                  <c:v>44.204739915833741</c:v>
                </c:pt>
                <c:pt idx="324">
                  <c:v>44.407298759312937</c:v>
                </c:pt>
                <c:pt idx="325">
                  <c:v>44.607384923071429</c:v>
                </c:pt>
                <c:pt idx="326">
                  <c:v>44.804939117263338</c:v>
                </c:pt>
                <c:pt idx="327">
                  <c:v>44.999902802313464</c:v>
                </c:pt>
                <c:pt idx="328">
                  <c:v>45.192218206279421</c:v>
                </c:pt>
                <c:pt idx="329">
                  <c:v>45.381828341952662</c:v>
                </c:pt>
                <c:pt idx="330">
                  <c:v>45.568677023760372</c:v>
                </c:pt>
                <c:pt idx="331">
                  <c:v>45.752708884403148</c:v>
                </c:pt>
                <c:pt idx="332">
                  <c:v>45.933869391270186</c:v>
                </c:pt>
                <c:pt idx="333">
                  <c:v>46.112104862594691</c:v>
                </c:pt>
                <c:pt idx="334">
                  <c:v>46.287362483357548</c:v>
                </c:pt>
                <c:pt idx="335">
                  <c:v>46.459590320945644</c:v>
                </c:pt>
                <c:pt idx="336">
                  <c:v>46.628737340531451</c:v>
                </c:pt>
                <c:pt idx="337">
                  <c:v>46.79475342020374</c:v>
                </c:pt>
                <c:pt idx="338">
                  <c:v>46.95758936581516</c:v>
                </c:pt>
                <c:pt idx="339">
                  <c:v>47.1171969255618</c:v>
                </c:pt>
                <c:pt idx="340">
                  <c:v>47.273528804276978</c:v>
                </c:pt>
                <c:pt idx="341">
                  <c:v>47.426538677453166</c:v>
                </c:pt>
                <c:pt idx="342">
                  <c:v>47.576181204959745</c:v>
                </c:pt>
                <c:pt idx="343">
                  <c:v>47.722412044490206</c:v>
                </c:pt>
                <c:pt idx="344">
                  <c:v>47.86518786468794</c:v>
                </c:pt>
                <c:pt idx="345">
                  <c:v>48.004466357997948</c:v>
                </c:pt>
                <c:pt idx="346">
                  <c:v>48.140206253194968</c:v>
                </c:pt>
                <c:pt idx="347">
                  <c:v>48.27236732762033</c:v>
                </c:pt>
                <c:pt idx="348">
                  <c:v>48.400910419093655</c:v>
                </c:pt>
                <c:pt idx="349">
                  <c:v>48.525797437523643</c:v>
                </c:pt>
                <c:pt idx="350">
                  <c:v>48.64699137619224</c:v>
                </c:pt>
                <c:pt idx="351">
                  <c:v>48.764456322718253</c:v>
                </c:pt>
                <c:pt idx="352">
                  <c:v>48.878157469704455</c:v>
                </c:pt>
                <c:pt idx="353">
                  <c:v>48.988061125044915</c:v>
                </c:pt>
                <c:pt idx="354">
                  <c:v>49.094134721917548</c:v>
                </c:pt>
                <c:pt idx="355">
                  <c:v>49.196346828424204</c:v>
                </c:pt>
                <c:pt idx="356">
                  <c:v>49.294667156913142</c:v>
                </c:pt>
                <c:pt idx="357">
                  <c:v>49.389066572947833</c:v>
                </c:pt>
                <c:pt idx="358">
                  <c:v>49.479517103944644</c:v>
                </c:pt>
                <c:pt idx="359">
                  <c:v>49.565991947459715</c:v>
                </c:pt>
                <c:pt idx="360">
                  <c:v>49.648465479129499</c:v>
                </c:pt>
                <c:pt idx="361">
                  <c:v>49.726913260267722</c:v>
                </c:pt>
                <c:pt idx="362">
                  <c:v>49.801312045102748</c:v>
                </c:pt>
                <c:pt idx="363">
                  <c:v>49.87163978766953</c:v>
                </c:pt>
              </c:numCache>
            </c:numRef>
          </c:val>
          <c:smooth val="1"/>
          <c:extLst>
            <c:ext xmlns:c16="http://schemas.microsoft.com/office/drawing/2014/chart" uri="{C3380CC4-5D6E-409C-BE32-E72D297353CC}">
              <c16:uniqueId val="{00000002-2107-47F7-A2BF-3CD52861E7CB}"/>
            </c:ext>
          </c:extLst>
        </c:ser>
        <c:dLbls>
          <c:showLegendKey val="0"/>
          <c:showVal val="0"/>
          <c:showCatName val="0"/>
          <c:showSerName val="0"/>
          <c:showPercent val="0"/>
          <c:showBubbleSize val="0"/>
        </c:dLbls>
        <c:marker val="1"/>
        <c:smooth val="0"/>
        <c:axId val="383287208"/>
        <c:axId val="1"/>
      </c:lineChart>
      <c:catAx>
        <c:axId val="383287208"/>
        <c:scaling>
          <c:orientation val="minMax"/>
        </c:scaling>
        <c:delete val="0"/>
        <c:axPos val="b"/>
        <c:numFmt formatCode="d\ mmm\ yy" sourceLinked="1"/>
        <c:majorTickMark val="out"/>
        <c:minorTickMark val="none"/>
        <c:tickLblPos val="nextTo"/>
        <c:spPr>
          <a:ln w="3175">
            <a:solidFill>
              <a:srgbClr val="000000"/>
            </a:solidFill>
            <a:prstDash val="solid"/>
          </a:ln>
        </c:spPr>
        <c:txPr>
          <a:bodyPr rot="-5400000" vert="horz"/>
          <a:lstStyle/>
          <a:p>
            <a:pPr>
              <a:defRPr/>
            </a:pPr>
            <a:endParaRPr lang="nl-NL"/>
          </a:p>
        </c:txPr>
        <c:crossAx val="1"/>
        <c:crosses val="autoZero"/>
        <c:auto val="0"/>
        <c:lblAlgn val="ctr"/>
        <c:lblOffset val="100"/>
        <c:tickLblSkip val="14"/>
        <c:tickMarkSkip val="7"/>
        <c:noMultiLvlLbl val="0"/>
      </c:catAx>
      <c:valAx>
        <c:axId val="1"/>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NL"/>
          </a:p>
        </c:txPr>
        <c:crossAx val="383287208"/>
        <c:crosses val="autoZero"/>
        <c:crossBetween val="between"/>
      </c:valAx>
      <c:spPr>
        <a:gradFill rotWithShape="0">
          <a:gsLst>
            <a:gs pos="0">
              <a:srgbClr xmlns:mc="http://schemas.openxmlformats.org/markup-compatibility/2006" xmlns:a14="http://schemas.microsoft.com/office/drawing/2010/main" val="FFFFFF" mc:Ignorable="a14" a14:legacySpreadsheetColorIndex="43">
                <a:gamma/>
                <a:tint val="0"/>
                <a:invGamma/>
              </a:srgbClr>
            </a:gs>
            <a:gs pos="100000">
              <a:srgbClr xmlns:mc="http://schemas.openxmlformats.org/markup-compatibility/2006" xmlns:a14="http://schemas.microsoft.com/office/drawing/2010/main" val="FFFF99" mc:Ignorable="a14" a14:legacySpreadsheetColorIndex="43"/>
            </a:gs>
          </a:gsLst>
          <a:lin ang="5400000" scaled="1"/>
        </a:gradFill>
        <a:ln w="3175">
          <a:solidFill>
            <a:srgbClr val="000000"/>
          </a:solidFill>
          <a:prstDash val="solid"/>
        </a:ln>
      </c:spPr>
    </c:plotArea>
    <c:legend>
      <c:legendPos val="r"/>
      <c:layout>
        <c:manualLayout>
          <c:xMode val="edge"/>
          <c:yMode val="edge"/>
          <c:x val="0.20769284608654687"/>
          <c:y val="3.7974683544303799E-2"/>
          <c:w val="0.65384776902887132"/>
          <c:h val="8.8608037919310711E-2"/>
        </c:manualLayout>
      </c:layout>
      <c:overlay val="0"/>
      <c:spPr>
        <a:noFill/>
        <a:ln w="25400">
          <a:noFill/>
        </a:ln>
      </c:spPr>
    </c:legend>
    <c:plotVisOnly val="0"/>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nl-NL"/>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03835326174861E-2"/>
          <c:y val="0.13502165340541519"/>
          <c:w val="0.90499324646421941"/>
          <c:h val="0.60337801365544919"/>
        </c:manualLayout>
      </c:layout>
      <c:barChart>
        <c:barDir val="col"/>
        <c:grouping val="clustered"/>
        <c:varyColors val="0"/>
        <c:ser>
          <c:idx val="2"/>
          <c:order val="0"/>
          <c:tx>
            <c:v>verbruik</c:v>
          </c:tx>
          <c:spPr>
            <a:solidFill>
              <a:srgbClr val="FF0000"/>
            </a:solidFill>
            <a:ln w="25400">
              <a:noFill/>
            </a:ln>
          </c:spPr>
          <c:invertIfNegative val="0"/>
          <c:cat>
            <c:numRef>
              <c:f>Dagstroom!$A$6:$A$369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Dagstroom!$C$6:$C$369</c:f>
              <c:numCache>
                <c:formatCode>#,##0</c:formatCode>
                <c:ptCount val="3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numCache>
            </c:numRef>
          </c:val>
          <c:extLst>
            <c:ext xmlns:c16="http://schemas.microsoft.com/office/drawing/2014/chart" uri="{C3380CC4-5D6E-409C-BE32-E72D297353CC}">
              <c16:uniqueId val="{0000000A-4FE0-4872-A478-F437FE8431E0}"/>
            </c:ext>
          </c:extLst>
        </c:ser>
        <c:dLbls>
          <c:showLegendKey val="0"/>
          <c:showVal val="0"/>
          <c:showCatName val="0"/>
          <c:showSerName val="0"/>
          <c:showPercent val="0"/>
          <c:showBubbleSize val="0"/>
        </c:dLbls>
        <c:gapWidth val="20"/>
        <c:axId val="383287208"/>
        <c:axId val="1"/>
      </c:barChart>
      <c:lineChart>
        <c:grouping val="standard"/>
        <c:varyColors val="0"/>
        <c:ser>
          <c:idx val="0"/>
          <c:order val="1"/>
          <c:tx>
            <c:v>vorig jaar</c:v>
          </c:tx>
          <c:spPr>
            <a:ln w="19050">
              <a:solidFill>
                <a:srgbClr val="0000FF"/>
              </a:solidFill>
              <a:prstDash val="solid"/>
            </a:ln>
          </c:spPr>
          <c:marker>
            <c:symbol val="none"/>
          </c:marker>
          <c:cat>
            <c:numRef>
              <c:f>Dagstroom!$A$6:$A$369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Dagstroom!$E$6:$E$369</c:f>
              <c:numCache>
                <c:formatCode>#,##0</c:formatCode>
                <c:ptCount val="364"/>
                <c:pt idx="0">
                  <c:v>51.501695506684165</c:v>
                </c:pt>
                <c:pt idx="1">
                  <c:v>51.736571756670223</c:v>
                </c:pt>
                <c:pt idx="2">
                  <c:v>51.96589854809401</c:v>
                </c:pt>
                <c:pt idx="3">
                  <c:v>52.189607926480996</c:v>
                </c:pt>
                <c:pt idx="4">
                  <c:v>52.40763360191135</c:v>
                </c:pt>
                <c:pt idx="5">
                  <c:v>52.619910968674958</c:v>
                </c:pt>
                <c:pt idx="6">
                  <c:v>52.826377124403898</c:v>
                </c:pt>
                <c:pt idx="7">
                  <c:v>53.026970888721763</c:v>
                </c:pt>
                <c:pt idx="8">
                  <c:v>53.221632821368289</c:v>
                </c:pt>
                <c:pt idx="9">
                  <c:v>53.410305239809098</c:v>
                </c:pt>
                <c:pt idx="10">
                  <c:v>53.592932236337212</c:v>
                </c:pt>
                <c:pt idx="11">
                  <c:v>53.769459694628608</c:v>
                </c:pt>
                <c:pt idx="12">
                  <c:v>53.939835305792258</c:v>
                </c:pt>
                <c:pt idx="13">
                  <c:v>54.10400858385416</c:v>
                </c:pt>
                <c:pt idx="14">
                  <c:v>54.261930880731015</c:v>
                </c:pt>
                <c:pt idx="15">
                  <c:v>54.41355540063595</c:v>
                </c:pt>
                <c:pt idx="16">
                  <c:v>54.558837213952437</c:v>
                </c:pt>
                <c:pt idx="17">
                  <c:v>54.697733270543772</c:v>
                </c:pt>
                <c:pt idx="18">
                  <c:v>54.830202412511603</c:v>
                </c:pt>
                <c:pt idx="19">
                  <c:v>54.956205386388511</c:v>
                </c:pt>
                <c:pt idx="20">
                  <c:v>55.075704854775623</c:v>
                </c:pt>
                <c:pt idx="21">
                  <c:v>55.188665407399867</c:v>
                </c:pt>
                <c:pt idx="22">
                  <c:v>55.295053571612435</c:v>
                </c:pt>
                <c:pt idx="23">
                  <c:v>55.394837822304851</c:v>
                </c:pt>
                <c:pt idx="24">
                  <c:v>55.487988591248794</c:v>
                </c:pt>
                <c:pt idx="25">
                  <c:v>55.574478275862319</c:v>
                </c:pt>
                <c:pt idx="26">
                  <c:v>55.654281247383601</c:v>
                </c:pt>
                <c:pt idx="27">
                  <c:v>55.727373858472006</c:v>
                </c:pt>
                <c:pt idx="28">
                  <c:v>55.793734450207893</c:v>
                </c:pt>
                <c:pt idx="29">
                  <c:v>55.853343358516632</c:v>
                </c:pt>
                <c:pt idx="30">
                  <c:v>55.906182919991423</c:v>
                </c:pt>
                <c:pt idx="31">
                  <c:v>55.952237477130261</c:v>
                </c:pt>
                <c:pt idx="32">
                  <c:v>55.991493382974149</c:v>
                </c:pt>
                <c:pt idx="33">
                  <c:v>56.023939005150474</c:v>
                </c:pt>
                <c:pt idx="34">
                  <c:v>56.04956472932156</c:v>
                </c:pt>
                <c:pt idx="35">
                  <c:v>56.068362962031955</c:v>
                </c:pt>
                <c:pt idx="36">
                  <c:v>56.080328132959814</c:v>
                </c:pt>
                <c:pt idx="37">
                  <c:v>56.08545669656673</c:v>
                </c:pt>
                <c:pt idx="38">
                  <c:v>56.08374713314862</c:v>
                </c:pt>
                <c:pt idx="39">
                  <c:v>56.075199949286031</c:v>
                </c:pt>
                <c:pt idx="40">
                  <c:v>56.059817677693886</c:v>
                </c:pt>
                <c:pt idx="41">
                  <c:v>56.037604876471448</c:v>
                </c:pt>
                <c:pt idx="42">
                  <c:v>56.008568127751019</c:v>
                </c:pt>
                <c:pt idx="43">
                  <c:v>55.972716035747666</c:v>
                </c:pt>
                <c:pt idx="44">
                  <c:v>55.930059224210467</c:v>
                </c:pt>
                <c:pt idx="45">
                  <c:v>55.88061033327272</c:v>
                </c:pt>
                <c:pt idx="46">
                  <c:v>55.824384015708667</c:v>
                </c:pt>
                <c:pt idx="47">
                  <c:v>55.761396932589356</c:v>
                </c:pt>
                <c:pt idx="48">
                  <c:v>55.691667748346887</c:v>
                </c:pt>
                <c:pt idx="49">
                  <c:v>55.615217125242914</c:v>
                </c:pt>
                <c:pt idx="50">
                  <c:v>55.53206771724799</c:v>
                </c:pt>
                <c:pt idx="51">
                  <c:v>55.442244163325142</c:v>
                </c:pt>
                <c:pt idx="52">
                  <c:v>55.345773080133121</c:v>
                </c:pt>
                <c:pt idx="53">
                  <c:v>55.242683054135313</c:v>
                </c:pt>
                <c:pt idx="54">
                  <c:v>55.133004633130568</c:v>
                </c:pt>
                <c:pt idx="55">
                  <c:v>55.016770317203502</c:v>
                </c:pt>
                <c:pt idx="56">
                  <c:v>54.894014549088951</c:v>
                </c:pt>
                <c:pt idx="57">
                  <c:v>54.764773703972779</c:v>
                </c:pt>
                <c:pt idx="58">
                  <c:v>54.629086078703239</c:v>
                </c:pt>
                <c:pt idx="59">
                  <c:v>54.486991880454681</c:v>
                </c:pt>
                <c:pt idx="60">
                  <c:v>54.33853321480283</c:v>
                </c:pt>
                <c:pt idx="61">
                  <c:v>54.183754073256274</c:v>
                </c:pt>
                <c:pt idx="62">
                  <c:v>54.022700320214113</c:v>
                </c:pt>
                <c:pt idx="63">
                  <c:v>53.855419679379168</c:v>
                </c:pt>
                <c:pt idx="64">
                  <c:v>53.681961719614399</c:v>
                </c:pt>
                <c:pt idx="65">
                  <c:v>53.502377840259079</c:v>
                </c:pt>
                <c:pt idx="66">
                  <c:v>53.316721255890045</c:v>
                </c:pt>
                <c:pt idx="67">
                  <c:v>53.12504698056248</c:v>
                </c:pt>
                <c:pt idx="68">
                  <c:v>52.927411811499638</c:v>
                </c:pt>
                <c:pt idx="69">
                  <c:v>52.723874312266055</c:v>
                </c:pt>
                <c:pt idx="70">
                  <c:v>52.514494795418145</c:v>
                </c:pt>
                <c:pt idx="71">
                  <c:v>52.299335304622765</c:v>
                </c:pt>
                <c:pt idx="72">
                  <c:v>52.078459596284887</c:v>
                </c:pt>
                <c:pt idx="73">
                  <c:v>51.851933120637931</c:v>
                </c:pt>
                <c:pt idx="74">
                  <c:v>51.61982300236992</c:v>
                </c:pt>
                <c:pt idx="75">
                  <c:v>51.382198020715165</c:v>
                </c:pt>
                <c:pt idx="76">
                  <c:v>51.139128589087242</c:v>
                </c:pt>
                <c:pt idx="77">
                  <c:v>50.890686734201402</c:v>
                </c:pt>
                <c:pt idx="78">
                  <c:v>50.636946074744337</c:v>
                </c:pt>
                <c:pt idx="79">
                  <c:v>50.377981799547996</c:v>
                </c:pt>
                <c:pt idx="80">
                  <c:v>50.113870645314265</c:v>
                </c:pt>
                <c:pt idx="81">
                  <c:v>49.844690873881625</c:v>
                </c:pt>
                <c:pt idx="82">
                  <c:v>49.570522249022154</c:v>
                </c:pt>
                <c:pt idx="83">
                  <c:v>49.291446012821943</c:v>
                </c:pt>
                <c:pt idx="84">
                  <c:v>49.007544861585345</c:v>
                </c:pt>
                <c:pt idx="85">
                  <c:v>48.718902921356147</c:v>
                </c:pt>
                <c:pt idx="86">
                  <c:v>48.425605722966822</c:v>
                </c:pt>
                <c:pt idx="87">
                  <c:v>48.127740176711015</c:v>
                </c:pt>
                <c:pt idx="88">
                  <c:v>47.825394546576604</c:v>
                </c:pt>
                <c:pt idx="89">
                  <c:v>47.518658424096934</c:v>
                </c:pt>
                <c:pt idx="90">
                  <c:v>47.207622701809036</c:v>
                </c:pt>
                <c:pt idx="91">
                  <c:v>46.892379546306024</c:v>
                </c:pt>
                <c:pt idx="92">
                  <c:v>46.573022370942532</c:v>
                </c:pt>
                <c:pt idx="93">
                  <c:v>46.24964580813986</c:v>
                </c:pt>
                <c:pt idx="94">
                  <c:v>45.922345681352596</c:v>
                </c:pt>
                <c:pt idx="95">
                  <c:v>45.591218976669815</c:v>
                </c:pt>
                <c:pt idx="96">
                  <c:v>45.2563638140848</c:v>
                </c:pt>
                <c:pt idx="97">
                  <c:v>44.91787941840456</c:v>
                </c:pt>
                <c:pt idx="98">
                  <c:v>44.575866089865109</c:v>
                </c:pt>
                <c:pt idx="99">
                  <c:v>44.230425174394703</c:v>
                </c:pt>
                <c:pt idx="100">
                  <c:v>43.881659033589521</c:v>
                </c:pt>
                <c:pt idx="101">
                  <c:v>43.529671014388676</c:v>
                </c:pt>
                <c:pt idx="102">
                  <c:v>43.174565418434135</c:v>
                </c:pt>
                <c:pt idx="103">
                  <c:v>42.816447471184837</c:v>
                </c:pt>
                <c:pt idx="104">
                  <c:v>42.455423290707934</c:v>
                </c:pt>
                <c:pt idx="105">
                  <c:v>42.091599856266747</c:v>
                </c:pt>
                <c:pt idx="106">
                  <c:v>41.725084976592051</c:v>
                </c:pt>
                <c:pt idx="107">
                  <c:v>41.35598725795758</c:v>
                </c:pt>
                <c:pt idx="108">
                  <c:v>40.984416071980725</c:v>
                </c:pt>
                <c:pt idx="109">
                  <c:v>40.610481523223065</c:v>
                </c:pt>
                <c:pt idx="110">
                  <c:v>40.234294416559059</c:v>
                </c:pt>
                <c:pt idx="111">
                  <c:v>39.85596622435218</c:v>
                </c:pt>
                <c:pt idx="112">
                  <c:v>39.475609053405762</c:v>
                </c:pt>
                <c:pt idx="113">
                  <c:v>39.093335611763365</c:v>
                </c:pt>
                <c:pt idx="114">
                  <c:v>38.709259175293369</c:v>
                </c:pt>
                <c:pt idx="115">
                  <c:v>38.323493554130401</c:v>
                </c:pt>
                <c:pt idx="116">
                  <c:v>37.936153058958617</c:v>
                </c:pt>
                <c:pt idx="117">
                  <c:v>37.547352467121101</c:v>
                </c:pt>
                <c:pt idx="118">
                  <c:v>37.157206988629362</c:v>
                </c:pt>
                <c:pt idx="119">
                  <c:v>36.76583223200614</c:v>
                </c:pt>
                <c:pt idx="120">
                  <c:v>36.373344170038386</c:v>
                </c:pt>
                <c:pt idx="121">
                  <c:v>35.979859105406838</c:v>
                </c:pt>
                <c:pt idx="122">
                  <c:v>35.585493636233444</c:v>
                </c:pt>
                <c:pt idx="123">
                  <c:v>35.190364621512629</c:v>
                </c:pt>
                <c:pt idx="124">
                  <c:v>34.794589146504237</c:v>
                </c:pt>
                <c:pt idx="125">
                  <c:v>34.398284488020458</c:v>
                </c:pt>
                <c:pt idx="126">
                  <c:v>34.001568079681924</c:v>
                </c:pt>
                <c:pt idx="127">
                  <c:v>33.604557477127507</c:v>
                </c:pt>
                <c:pt idx="128">
                  <c:v>33.207370323161697</c:v>
                </c:pt>
                <c:pt idx="129">
                  <c:v>32.810124312918077</c:v>
                </c:pt>
                <c:pt idx="130">
                  <c:v>32.412937158952268</c:v>
                </c:pt>
                <c:pt idx="131">
                  <c:v>32.015926556397851</c:v>
                </c:pt>
                <c:pt idx="132">
                  <c:v>31.619210148059313</c:v>
                </c:pt>
                <c:pt idx="133">
                  <c:v>31.222905489575531</c:v>
                </c:pt>
                <c:pt idx="134">
                  <c:v>30.827130014567146</c:v>
                </c:pt>
                <c:pt idx="135">
                  <c:v>30.43200099984632</c:v>
                </c:pt>
                <c:pt idx="136">
                  <c:v>30.037635530672929</c:v>
                </c:pt>
                <c:pt idx="137">
                  <c:v>29.644150466041378</c:v>
                </c:pt>
                <c:pt idx="138">
                  <c:v>29.251662404073617</c:v>
                </c:pt>
                <c:pt idx="139">
                  <c:v>28.860287647450392</c:v>
                </c:pt>
                <c:pt idx="140">
                  <c:v>28.470142168958652</c:v>
                </c:pt>
                <c:pt idx="141">
                  <c:v>28.081341577121133</c:v>
                </c:pt>
                <c:pt idx="142">
                  <c:v>27.694001081949342</c:v>
                </c:pt>
                <c:pt idx="143">
                  <c:v>27.308235460786371</c:v>
                </c:pt>
                <c:pt idx="144">
                  <c:v>26.924159024318904</c:v>
                </c:pt>
                <c:pt idx="145">
                  <c:v>26.541885582673967</c:v>
                </c:pt>
                <c:pt idx="146">
                  <c:v>26.161528411730043</c:v>
                </c:pt>
                <c:pt idx="147">
                  <c:v>25.783200219520648</c:v>
                </c:pt>
                <c:pt idx="148">
                  <c:v>25.407013112859119</c:v>
                </c:pt>
                <c:pt idx="149">
                  <c:v>25.033078564098972</c:v>
                </c:pt>
                <c:pt idx="150">
                  <c:v>24.661507378122113</c:v>
                </c:pt>
                <c:pt idx="151">
                  <c:v>24.292409659487635</c:v>
                </c:pt>
                <c:pt idx="152">
                  <c:v>23.925894779812928</c:v>
                </c:pt>
                <c:pt idx="153">
                  <c:v>23.562071345371734</c:v>
                </c:pt>
                <c:pt idx="154">
                  <c:v>23.201047164894817</c:v>
                </c:pt>
                <c:pt idx="155">
                  <c:v>22.842929217645519</c:v>
                </c:pt>
                <c:pt idx="156">
                  <c:v>22.487823621690964</c:v>
                </c:pt>
                <c:pt idx="157">
                  <c:v>22.135835602490108</c:v>
                </c:pt>
                <c:pt idx="158">
                  <c:v>21.787069461684919</c:v>
                </c:pt>
                <c:pt idx="159">
                  <c:v>21.441628546214506</c:v>
                </c:pt>
                <c:pt idx="160">
                  <c:v>21.099615217675041</c:v>
                </c:pt>
                <c:pt idx="161">
                  <c:v>20.76113082199479</c:v>
                </c:pt>
                <c:pt idx="162">
                  <c:v>20.426275659409761</c:v>
                </c:pt>
                <c:pt idx="163">
                  <c:v>20.095148954726973</c:v>
                </c:pt>
                <c:pt idx="164">
                  <c:v>19.767848827939694</c:v>
                </c:pt>
                <c:pt idx="165">
                  <c:v>19.444472265137009</c:v>
                </c:pt>
                <c:pt idx="166">
                  <c:v>19.125115089773509</c:v>
                </c:pt>
                <c:pt idx="167">
                  <c:v>18.809871934270483</c:v>
                </c:pt>
                <c:pt idx="168">
                  <c:v>18.498836211982571</c:v>
                </c:pt>
                <c:pt idx="169">
                  <c:v>18.192100089502883</c:v>
                </c:pt>
                <c:pt idx="170">
                  <c:v>17.889754459368465</c:v>
                </c:pt>
                <c:pt idx="171">
                  <c:v>17.591888913112637</c:v>
                </c:pt>
                <c:pt idx="172">
                  <c:v>17.298591714723305</c:v>
                </c:pt>
                <c:pt idx="173">
                  <c:v>17.009949774494096</c:v>
                </c:pt>
                <c:pt idx="174">
                  <c:v>16.726048623257483</c:v>
                </c:pt>
                <c:pt idx="175">
                  <c:v>16.446972387057247</c:v>
                </c:pt>
                <c:pt idx="176">
                  <c:v>16.172803762197766</c:v>
                </c:pt>
                <c:pt idx="177">
                  <c:v>15.903623990765105</c:v>
                </c:pt>
                <c:pt idx="178">
                  <c:v>15.63951283653136</c:v>
                </c:pt>
                <c:pt idx="179">
                  <c:v>15.380548561335004</c:v>
                </c:pt>
                <c:pt idx="180">
                  <c:v>15.126807901877925</c:v>
                </c:pt>
                <c:pt idx="181">
                  <c:v>14.878366046992065</c:v>
                </c:pt>
                <c:pt idx="182">
                  <c:v>14.635296615364124</c:v>
                </c:pt>
                <c:pt idx="183">
                  <c:v>14.397671633709354</c:v>
                </c:pt>
                <c:pt idx="184">
                  <c:v>14.165561515441324</c:v>
                </c:pt>
                <c:pt idx="185">
                  <c:v>13.939035039794355</c:v>
                </c:pt>
                <c:pt idx="186">
                  <c:v>13.718159331456455</c:v>
                </c:pt>
                <c:pt idx="187">
                  <c:v>13.502999840661062</c:v>
                </c:pt>
                <c:pt idx="188">
                  <c:v>13.293620323813137</c:v>
                </c:pt>
                <c:pt idx="189">
                  <c:v>13.09008282457954</c:v>
                </c:pt>
                <c:pt idx="190">
                  <c:v>12.892447655516674</c:v>
                </c:pt>
                <c:pt idx="191">
                  <c:v>12.700773380189091</c:v>
                </c:pt>
                <c:pt idx="192">
                  <c:v>12.515116795821243</c:v>
                </c:pt>
                <c:pt idx="193">
                  <c:v>12.335532916464699</c:v>
                </c:pt>
                <c:pt idx="194">
                  <c:v>12.162074956701032</c:v>
                </c:pt>
                <c:pt idx="195">
                  <c:v>11.994794315864953</c:v>
                </c:pt>
                <c:pt idx="196">
                  <c:v>11.833740562822761</c:v>
                </c:pt>
                <c:pt idx="197">
                  <c:v>11.67896142127619</c:v>
                </c:pt>
                <c:pt idx="198">
                  <c:v>11.530502755624319</c:v>
                </c:pt>
                <c:pt idx="199">
                  <c:v>11.388408557375747</c:v>
                </c:pt>
                <c:pt idx="200">
                  <c:v>11.252720932106183</c:v>
                </c:pt>
                <c:pt idx="201">
                  <c:v>11.123480086989993</c:v>
                </c:pt>
                <c:pt idx="202">
                  <c:v>11.000724318875418</c:v>
                </c:pt>
                <c:pt idx="203">
                  <c:v>10.884490002948336</c:v>
                </c:pt>
                <c:pt idx="204">
                  <c:v>10.774811581943563</c:v>
                </c:pt>
                <c:pt idx="205">
                  <c:v>10.671721555945744</c:v>
                </c:pt>
                <c:pt idx="206">
                  <c:v>10.5752504727537</c:v>
                </c:pt>
                <c:pt idx="207">
                  <c:v>10.485426918830829</c:v>
                </c:pt>
                <c:pt idx="208">
                  <c:v>10.402277510835889</c:v>
                </c:pt>
                <c:pt idx="209">
                  <c:v>10.325826887731891</c:v>
                </c:pt>
                <c:pt idx="210">
                  <c:v>10.256097703489402</c:v>
                </c:pt>
                <c:pt idx="211">
                  <c:v>10.193110620370073</c:v>
                </c:pt>
                <c:pt idx="212">
                  <c:v>10.136884302805996</c:v>
                </c:pt>
                <c:pt idx="213">
                  <c:v>10.087435411868229</c:v>
                </c:pt>
                <c:pt idx="214">
                  <c:v>10.044778600331005</c:v>
                </c:pt>
                <c:pt idx="215">
                  <c:v>10.008926508327631</c:v>
                </c:pt>
                <c:pt idx="216">
                  <c:v>9.9798897596071861</c:v>
                </c:pt>
                <c:pt idx="217">
                  <c:v>9.9576769583847256</c:v>
                </c:pt>
                <c:pt idx="218">
                  <c:v>9.9422946867925628</c:v>
                </c:pt>
                <c:pt idx="219">
                  <c:v>9.9337475029299487</c:v>
                </c:pt>
                <c:pt idx="220">
                  <c:v>9.9320379395118152</c:v>
                </c:pt>
                <c:pt idx="221">
                  <c:v>9.9371665031187213</c:v>
                </c:pt>
                <c:pt idx="222">
                  <c:v>9.9491316740465496</c:v>
                </c:pt>
                <c:pt idx="223">
                  <c:v>9.9679299067569254</c:v>
                </c:pt>
                <c:pt idx="224">
                  <c:v>9.9935556309279931</c:v>
                </c:pt>
                <c:pt idx="225">
                  <c:v>10.026001253104289</c:v>
                </c:pt>
                <c:pt idx="226">
                  <c:v>10.065257158948159</c:v>
                </c:pt>
                <c:pt idx="227">
                  <c:v>10.111311716086972</c:v>
                </c:pt>
                <c:pt idx="228">
                  <c:v>10.164151277561746</c:v>
                </c:pt>
                <c:pt idx="229">
                  <c:v>10.223760185870463</c:v>
                </c:pt>
                <c:pt idx="230">
                  <c:v>10.290120777606333</c:v>
                </c:pt>
                <c:pt idx="231">
                  <c:v>10.363213388694723</c:v>
                </c:pt>
                <c:pt idx="232">
                  <c:v>10.443016360215989</c:v>
                </c:pt>
                <c:pt idx="233">
                  <c:v>10.529506044829482</c:v>
                </c:pt>
                <c:pt idx="234">
                  <c:v>10.622656813773412</c:v>
                </c:pt>
                <c:pt idx="235">
                  <c:v>10.722441064465807</c:v>
                </c:pt>
                <c:pt idx="236">
                  <c:v>10.828829228678348</c:v>
                </c:pt>
                <c:pt idx="237">
                  <c:v>10.941789781302576</c:v>
                </c:pt>
                <c:pt idx="238">
                  <c:v>11.061289249688857</c:v>
                </c:pt>
                <c:pt idx="239">
                  <c:v>11.187292223566551</c:v>
                </c:pt>
                <c:pt idx="240">
                  <c:v>11.31976136553347</c:v>
                </c:pt>
                <c:pt idx="241">
                  <c:v>11.458657422125679</c:v>
                </c:pt>
                <c:pt idx="242">
                  <c:v>11.603939235442152</c:v>
                </c:pt>
                <c:pt idx="243">
                  <c:v>11.755563755347062</c:v>
                </c:pt>
                <c:pt idx="244">
                  <c:v>11.913486052223901</c:v>
                </c:pt>
                <c:pt idx="245">
                  <c:v>12.077659330285776</c:v>
                </c:pt>
                <c:pt idx="246">
                  <c:v>12.248034941449413</c:v>
                </c:pt>
                <c:pt idx="247">
                  <c:v>12.424562399740786</c:v>
                </c:pt>
                <c:pt idx="248">
                  <c:v>12.607189396268888</c:v>
                </c:pt>
                <c:pt idx="249">
                  <c:v>12.795861814709676</c:v>
                </c:pt>
                <c:pt idx="250">
                  <c:v>12.990523747356177</c:v>
                </c:pt>
                <c:pt idx="251">
                  <c:v>13.19111751167403</c:v>
                </c:pt>
                <c:pt idx="252">
                  <c:v>13.397583667402955</c:v>
                </c:pt>
                <c:pt idx="253">
                  <c:v>13.609861034166538</c:v>
                </c:pt>
                <c:pt idx="254">
                  <c:v>13.827886709596873</c:v>
                </c:pt>
                <c:pt idx="255">
                  <c:v>14.051596087983841</c:v>
                </c:pt>
                <c:pt idx="256">
                  <c:v>14.280922879407619</c:v>
                </c:pt>
                <c:pt idx="257">
                  <c:v>14.515799129393663</c:v>
                </c:pt>
                <c:pt idx="258">
                  <c:v>14.756155239035346</c:v>
                </c:pt>
                <c:pt idx="259">
                  <c:v>15.001919985636423</c:v>
                </c:pt>
                <c:pt idx="260">
                  <c:v>15.253020543793625</c:v>
                </c:pt>
                <c:pt idx="261">
                  <c:v>15.509382506995689</c:v>
                </c:pt>
                <c:pt idx="262">
                  <c:v>15.77092990965679</c:v>
                </c:pt>
                <c:pt idx="263">
                  <c:v>16.037585249638539</c:v>
                </c:pt>
                <c:pt idx="264">
                  <c:v>16.309269511210623</c:v>
                </c:pt>
                <c:pt idx="265">
                  <c:v>16.585902188459311</c:v>
                </c:pt>
                <c:pt idx="266">
                  <c:v>16.867401309155778</c:v>
                </c:pt>
                <c:pt idx="267">
                  <c:v>17.153683459031587</c:v>
                </c:pt>
                <c:pt idx="268">
                  <c:v>17.444663806509098</c:v>
                </c:pt>
                <c:pt idx="269">
                  <c:v>17.74025612783149</c:v>
                </c:pt>
                <c:pt idx="270">
                  <c:v>18.040372832616548</c:v>
                </c:pt>
                <c:pt idx="271">
                  <c:v>18.344924989803623</c:v>
                </c:pt>
                <c:pt idx="272">
                  <c:v>18.653822354019795</c:v>
                </c:pt>
                <c:pt idx="273">
                  <c:v>18.966973392305416</c:v>
                </c:pt>
                <c:pt idx="274">
                  <c:v>19.284285311251516</c:v>
                </c:pt>
                <c:pt idx="275">
                  <c:v>19.605664084490488</c:v>
                </c:pt>
                <c:pt idx="276">
                  <c:v>19.93101448055166</c:v>
                </c:pt>
                <c:pt idx="277">
                  <c:v>20.260240091095344</c:v>
                </c:pt>
                <c:pt idx="278">
                  <c:v>20.593243359461297</c:v>
                </c:pt>
                <c:pt idx="279">
                  <c:v>20.929925609603107</c:v>
                </c:pt>
                <c:pt idx="280">
                  <c:v>21.270187075297216</c:v>
                </c:pt>
                <c:pt idx="281">
                  <c:v>21.613926929732397</c:v>
                </c:pt>
                <c:pt idx="282">
                  <c:v>21.961043315366723</c:v>
                </c:pt>
                <c:pt idx="283">
                  <c:v>22.311433374126004</c:v>
                </c:pt>
                <c:pt idx="284">
                  <c:v>22.664993277873798</c:v>
                </c:pt>
                <c:pt idx="285">
                  <c:v>23.021618259182539</c:v>
                </c:pt>
                <c:pt idx="286">
                  <c:v>23.381202642368958</c:v>
                </c:pt>
                <c:pt idx="287">
                  <c:v>23.743639874824602</c:v>
                </c:pt>
                <c:pt idx="288">
                  <c:v>24.108822558570662</c:v>
                </c:pt>
                <c:pt idx="289">
                  <c:v>24.476642482099052</c:v>
                </c:pt>
                <c:pt idx="290">
                  <c:v>24.846990652430677</c:v>
                </c:pt>
                <c:pt idx="291">
                  <c:v>25.219757327405013</c:v>
                </c:pt>
                <c:pt idx="292">
                  <c:v>25.594832048216208</c:v>
                </c:pt>
                <c:pt idx="293">
                  <c:v>25.972103672124778</c:v>
                </c:pt>
                <c:pt idx="294">
                  <c:v>26.351460405408826</c:v>
                </c:pt>
                <c:pt idx="295">
                  <c:v>26.732789836481096</c:v>
                </c:pt>
                <c:pt idx="296">
                  <c:v>27.115978969203937</c:v>
                </c:pt>
                <c:pt idx="297">
                  <c:v>27.500914256362361</c:v>
                </c:pt>
                <c:pt idx="298">
                  <c:v>27.887481633328285</c:v>
                </c:pt>
                <c:pt idx="299">
                  <c:v>28.275566551839997</c:v>
                </c:pt>
                <c:pt idx="300">
                  <c:v>28.665054013963132</c:v>
                </c:pt>
                <c:pt idx="301">
                  <c:v>29.05582860615943</c:v>
                </c:pt>
                <c:pt idx="302">
                  <c:v>29.447774533478448</c:v>
                </c:pt>
                <c:pt idx="303">
                  <c:v>29.840775653888212</c:v>
                </c:pt>
                <c:pt idx="304">
                  <c:v>30.234715512667282</c:v>
                </c:pt>
                <c:pt idx="305">
                  <c:v>30.629477376944006</c:v>
                </c:pt>
                <c:pt idx="306">
                  <c:v>31.024944270250522</c:v>
                </c:pt>
                <c:pt idx="307">
                  <c:v>31.420999007216682</c:v>
                </c:pt>
                <c:pt idx="308">
                  <c:v>31.817524228271147</c:v>
                </c:pt>
                <c:pt idx="309">
                  <c:v>32.214402434435797</c:v>
                </c:pt>
                <c:pt idx="310">
                  <c:v>32.611516022135454</c:v>
                </c:pt>
                <c:pt idx="311">
                  <c:v>33.008747318038417</c:v>
                </c:pt>
                <c:pt idx="312">
                  <c:v>33.405978613944001</c:v>
                </c:pt>
                <c:pt idx="313">
                  <c:v>33.803092201641036</c:v>
                </c:pt>
                <c:pt idx="314">
                  <c:v>34.199970407805694</c:v>
                </c:pt>
                <c:pt idx="315">
                  <c:v>34.596495628860154</c:v>
                </c:pt>
                <c:pt idx="316">
                  <c:v>34.992550365826318</c:v>
                </c:pt>
                <c:pt idx="317">
                  <c:v>35.388017259132837</c:v>
                </c:pt>
                <c:pt idx="318">
                  <c:v>35.782779123409561</c:v>
                </c:pt>
                <c:pt idx="319">
                  <c:v>36.176718982191247</c:v>
                </c:pt>
                <c:pt idx="320">
                  <c:v>36.56972010259841</c:v>
                </c:pt>
                <c:pt idx="321">
                  <c:v>36.961666029920018</c:v>
                </c:pt>
                <c:pt idx="322">
                  <c:v>37.352440622113733</c:v>
                </c:pt>
                <c:pt idx="323">
                  <c:v>37.74192808423944</c:v>
                </c:pt>
                <c:pt idx="324">
                  <c:v>38.130013002748591</c:v>
                </c:pt>
                <c:pt idx="325">
                  <c:v>38.516580379714519</c:v>
                </c:pt>
                <c:pt idx="326">
                  <c:v>38.901515666872953</c:v>
                </c:pt>
                <c:pt idx="327">
                  <c:v>39.284704799595801</c:v>
                </c:pt>
                <c:pt idx="328">
                  <c:v>39.666034230668082</c:v>
                </c:pt>
                <c:pt idx="329">
                  <c:v>40.045390963952137</c:v>
                </c:pt>
                <c:pt idx="330">
                  <c:v>40.422662587860714</c:v>
                </c:pt>
                <c:pt idx="331">
                  <c:v>40.797737308671927</c:v>
                </c:pt>
                <c:pt idx="332">
                  <c:v>41.170503983646263</c:v>
                </c:pt>
                <c:pt idx="333">
                  <c:v>41.540852153977902</c:v>
                </c:pt>
                <c:pt idx="334">
                  <c:v>41.908672077506303</c:v>
                </c:pt>
                <c:pt idx="335">
                  <c:v>42.27385476125238</c:v>
                </c:pt>
                <c:pt idx="336">
                  <c:v>42.636291993708035</c:v>
                </c:pt>
                <c:pt idx="337">
                  <c:v>42.995876376894465</c:v>
                </c:pt>
                <c:pt idx="338">
                  <c:v>43.352501358203213</c:v>
                </c:pt>
                <c:pt idx="339">
                  <c:v>43.706061261951021</c:v>
                </c:pt>
                <c:pt idx="340">
                  <c:v>44.056451320710316</c:v>
                </c:pt>
                <c:pt idx="341">
                  <c:v>44.40356770634466</c:v>
                </c:pt>
                <c:pt idx="342">
                  <c:v>44.747307560779859</c:v>
                </c:pt>
                <c:pt idx="343">
                  <c:v>45.087569026473986</c:v>
                </c:pt>
                <c:pt idx="344">
                  <c:v>45.424251276615806</c:v>
                </c:pt>
                <c:pt idx="345">
                  <c:v>45.757254544983965</c:v>
                </c:pt>
                <c:pt idx="346">
                  <c:v>46.086480155525479</c:v>
                </c:pt>
                <c:pt idx="347">
                  <c:v>46.411830551588807</c:v>
                </c:pt>
                <c:pt idx="348">
                  <c:v>46.733209324825658</c:v>
                </c:pt>
                <c:pt idx="349">
                  <c:v>47.050521243773851</c:v>
                </c:pt>
                <c:pt idx="350">
                  <c:v>47.363672282057415</c:v>
                </c:pt>
                <c:pt idx="351">
                  <c:v>47.672569646273601</c:v>
                </c:pt>
                <c:pt idx="352">
                  <c:v>47.977121803460705</c:v>
                </c:pt>
                <c:pt idx="353">
                  <c:v>48.27723850824578</c:v>
                </c:pt>
                <c:pt idx="354">
                  <c:v>48.572830829568183</c:v>
                </c:pt>
                <c:pt idx="355">
                  <c:v>48.863811177045719</c:v>
                </c:pt>
                <c:pt idx="356">
                  <c:v>49.150093326923418</c:v>
                </c:pt>
                <c:pt idx="357">
                  <c:v>49.43159244761803</c:v>
                </c:pt>
                <c:pt idx="358">
                  <c:v>49.708225124868555</c:v>
                </c:pt>
                <c:pt idx="359">
                  <c:v>49.979909386438848</c:v>
                </c:pt>
                <c:pt idx="360">
                  <c:v>50.246564726420623</c:v>
                </c:pt>
                <c:pt idx="361">
                  <c:v>50.508112129081738</c:v>
                </c:pt>
                <c:pt idx="362">
                  <c:v>50.764474092283827</c:v>
                </c:pt>
                <c:pt idx="363">
                  <c:v>51.015574650441053</c:v>
                </c:pt>
              </c:numCache>
            </c:numRef>
          </c:val>
          <c:smooth val="1"/>
          <c:extLst>
            <c:ext xmlns:c16="http://schemas.microsoft.com/office/drawing/2014/chart" uri="{C3380CC4-5D6E-409C-BE32-E72D297353CC}">
              <c16:uniqueId val="{0000000C-4FE0-4872-A478-F437FE8431E0}"/>
            </c:ext>
          </c:extLst>
        </c:ser>
        <c:ser>
          <c:idx val="1"/>
          <c:order val="2"/>
          <c:tx>
            <c:v>prognose</c:v>
          </c:tx>
          <c:spPr>
            <a:ln w="3175">
              <a:solidFill>
                <a:sysClr val="windowText" lastClr="000000"/>
              </a:solidFill>
              <a:prstDash val="solid"/>
            </a:ln>
          </c:spPr>
          <c:marker>
            <c:symbol val="none"/>
          </c:marker>
          <c:cat>
            <c:numRef>
              <c:f>Dagstroom!$A$6:$A$369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Dagstroom!$F$6:$F$369</c:f>
              <c:numCache>
                <c:formatCode>#,##0</c:formatCode>
                <c:ptCount val="3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numCache>
            </c:numRef>
          </c:val>
          <c:smooth val="1"/>
          <c:extLst>
            <c:ext xmlns:c16="http://schemas.microsoft.com/office/drawing/2014/chart" uri="{C3380CC4-5D6E-409C-BE32-E72D297353CC}">
              <c16:uniqueId val="{0000000E-4FE0-4872-A478-F437FE8431E0}"/>
            </c:ext>
          </c:extLst>
        </c:ser>
        <c:dLbls>
          <c:showLegendKey val="0"/>
          <c:showVal val="0"/>
          <c:showCatName val="0"/>
          <c:showSerName val="0"/>
          <c:showPercent val="0"/>
          <c:showBubbleSize val="0"/>
        </c:dLbls>
        <c:marker val="1"/>
        <c:smooth val="0"/>
        <c:axId val="383287208"/>
        <c:axId val="1"/>
      </c:lineChart>
      <c:catAx>
        <c:axId val="383287208"/>
        <c:scaling>
          <c:orientation val="minMax"/>
        </c:scaling>
        <c:delete val="0"/>
        <c:axPos val="b"/>
        <c:numFmt formatCode="d\ mmm\ yy" sourceLinked="1"/>
        <c:majorTickMark val="out"/>
        <c:minorTickMark val="none"/>
        <c:tickLblPos val="nextTo"/>
        <c:spPr>
          <a:ln w="3175">
            <a:solidFill>
              <a:srgbClr val="000000"/>
            </a:solidFill>
            <a:prstDash val="solid"/>
          </a:ln>
        </c:spPr>
        <c:txPr>
          <a:bodyPr rot="-5400000" vert="horz"/>
          <a:lstStyle/>
          <a:p>
            <a:pPr>
              <a:defRPr/>
            </a:pPr>
            <a:endParaRPr lang="nl-NL"/>
          </a:p>
        </c:txPr>
        <c:crossAx val="1"/>
        <c:crosses val="autoZero"/>
        <c:auto val="0"/>
        <c:lblAlgn val="ctr"/>
        <c:lblOffset val="100"/>
        <c:tickLblSkip val="14"/>
        <c:tickMarkSkip val="7"/>
        <c:noMultiLvlLbl val="0"/>
      </c:catAx>
      <c:valAx>
        <c:axId val="1"/>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NL"/>
          </a:p>
        </c:txPr>
        <c:crossAx val="383287208"/>
        <c:crosses val="autoZero"/>
        <c:crossBetween val="between"/>
        <c:majorUnit val="50"/>
        <c:minorUnit val="10"/>
      </c:valAx>
      <c:spPr>
        <a:gradFill rotWithShape="0">
          <a:gsLst>
            <a:gs pos="0">
              <a:srgbClr xmlns:mc="http://schemas.openxmlformats.org/markup-compatibility/2006" xmlns:a14="http://schemas.microsoft.com/office/drawing/2010/main" val="FFFFFF" mc:Ignorable="a14" a14:legacySpreadsheetColorIndex="43">
                <a:gamma/>
                <a:tint val="0"/>
                <a:invGamma/>
              </a:srgbClr>
            </a:gs>
            <a:gs pos="100000">
              <a:srgbClr xmlns:mc="http://schemas.openxmlformats.org/markup-compatibility/2006" xmlns:a14="http://schemas.microsoft.com/office/drawing/2010/main" val="FFFF99" mc:Ignorable="a14" a14:legacySpreadsheetColorIndex="43"/>
            </a:gs>
          </a:gsLst>
          <a:lin ang="5400000" scaled="1"/>
        </a:gradFill>
        <a:ln w="3175">
          <a:solidFill>
            <a:srgbClr val="000000"/>
          </a:solidFill>
          <a:prstDash val="solid"/>
        </a:ln>
      </c:spPr>
    </c:plotArea>
    <c:legend>
      <c:legendPos val="r"/>
      <c:layout>
        <c:manualLayout>
          <c:xMode val="edge"/>
          <c:yMode val="edge"/>
          <c:x val="0.20769284608654687"/>
          <c:y val="3.7974683544303799E-2"/>
          <c:w val="0.65384776902887132"/>
          <c:h val="8.8608037919310711E-2"/>
        </c:manualLayout>
      </c:layout>
      <c:overlay val="0"/>
      <c:spPr>
        <a:noFill/>
        <a:ln w="25400">
          <a:noFill/>
        </a:ln>
      </c:spPr>
    </c:legend>
    <c:plotVisOnly val="0"/>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nl-NL"/>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03835326174861E-2"/>
          <c:y val="0.13502165340541519"/>
          <c:w val="0.90499324646421941"/>
          <c:h val="0.60337801365544919"/>
        </c:manualLayout>
      </c:layout>
      <c:barChart>
        <c:barDir val="col"/>
        <c:grouping val="clustered"/>
        <c:varyColors val="0"/>
        <c:ser>
          <c:idx val="2"/>
          <c:order val="0"/>
          <c:tx>
            <c:v>verbruik</c:v>
          </c:tx>
          <c:spPr>
            <a:solidFill>
              <a:srgbClr val="FF0000"/>
            </a:solidFill>
            <a:ln w="25400">
              <a:noFill/>
            </a:ln>
          </c:spPr>
          <c:invertIfNegative val="0"/>
          <c:cat>
            <c:numRef>
              <c:f>Nachtstroom!$A$6:$A$369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Nachtstroom!$C$6:$C$369</c:f>
              <c:numCache>
                <c:formatCode>#,##0</c:formatCode>
                <c:ptCount val="3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numCache>
            </c:numRef>
          </c:val>
          <c:extLst>
            <c:ext xmlns:c16="http://schemas.microsoft.com/office/drawing/2014/chart" uri="{C3380CC4-5D6E-409C-BE32-E72D297353CC}">
              <c16:uniqueId val="{00000007-264C-4D5D-9ECA-F5A0E3CE2588}"/>
            </c:ext>
          </c:extLst>
        </c:ser>
        <c:dLbls>
          <c:showLegendKey val="0"/>
          <c:showVal val="0"/>
          <c:showCatName val="0"/>
          <c:showSerName val="0"/>
          <c:showPercent val="0"/>
          <c:showBubbleSize val="0"/>
        </c:dLbls>
        <c:gapWidth val="20"/>
        <c:axId val="383287208"/>
        <c:axId val="1"/>
      </c:barChart>
      <c:lineChart>
        <c:grouping val="standard"/>
        <c:varyColors val="0"/>
        <c:ser>
          <c:idx val="0"/>
          <c:order val="1"/>
          <c:tx>
            <c:v>vorig jaar</c:v>
          </c:tx>
          <c:spPr>
            <a:ln w="19050">
              <a:solidFill>
                <a:srgbClr val="0000FF"/>
              </a:solidFill>
              <a:prstDash val="solid"/>
            </a:ln>
          </c:spPr>
          <c:marker>
            <c:symbol val="none"/>
          </c:marker>
          <c:cat>
            <c:numRef>
              <c:f>Nachtstroom!$A$6:$A$369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Nachtstroom!$E$6:$E$369</c:f>
              <c:numCache>
                <c:formatCode>#,##0</c:formatCode>
                <c:ptCount val="364"/>
                <c:pt idx="0">
                  <c:v>55.394837822304851</c:v>
                </c:pt>
                <c:pt idx="1">
                  <c:v>55.487988591248794</c:v>
                </c:pt>
                <c:pt idx="2">
                  <c:v>55.574478275862319</c:v>
                </c:pt>
                <c:pt idx="3">
                  <c:v>55.654281247383601</c:v>
                </c:pt>
                <c:pt idx="4">
                  <c:v>55.727373858472006</c:v>
                </c:pt>
                <c:pt idx="5">
                  <c:v>55.793734450207893</c:v>
                </c:pt>
                <c:pt idx="6">
                  <c:v>55.853343358516632</c:v>
                </c:pt>
                <c:pt idx="7">
                  <c:v>55.906182919991423</c:v>
                </c:pt>
                <c:pt idx="8">
                  <c:v>55.952237477130261</c:v>
                </c:pt>
                <c:pt idx="9">
                  <c:v>55.991493382974149</c:v>
                </c:pt>
                <c:pt idx="10">
                  <c:v>56.023939005150474</c:v>
                </c:pt>
                <c:pt idx="11">
                  <c:v>56.04956472932156</c:v>
                </c:pt>
                <c:pt idx="12">
                  <c:v>56.068362962031955</c:v>
                </c:pt>
                <c:pt idx="13">
                  <c:v>56.080328132959814</c:v>
                </c:pt>
                <c:pt idx="14">
                  <c:v>56.08545669656673</c:v>
                </c:pt>
                <c:pt idx="15">
                  <c:v>56.08374713314862</c:v>
                </c:pt>
                <c:pt idx="16">
                  <c:v>56.075199949286031</c:v>
                </c:pt>
                <c:pt idx="17">
                  <c:v>56.059817677693886</c:v>
                </c:pt>
                <c:pt idx="18">
                  <c:v>56.037604876471448</c:v>
                </c:pt>
                <c:pt idx="19">
                  <c:v>56.008568127751019</c:v>
                </c:pt>
                <c:pt idx="20">
                  <c:v>55.972716035747666</c:v>
                </c:pt>
                <c:pt idx="21">
                  <c:v>55.930059224210467</c:v>
                </c:pt>
                <c:pt idx="22">
                  <c:v>55.88061033327272</c:v>
                </c:pt>
                <c:pt idx="23">
                  <c:v>55.824384015708667</c:v>
                </c:pt>
                <c:pt idx="24">
                  <c:v>55.761396932589356</c:v>
                </c:pt>
                <c:pt idx="25">
                  <c:v>55.691667748346887</c:v>
                </c:pt>
                <c:pt idx="26">
                  <c:v>55.615217125242914</c:v>
                </c:pt>
                <c:pt idx="27">
                  <c:v>55.53206771724799</c:v>
                </c:pt>
                <c:pt idx="28">
                  <c:v>55.442244163325142</c:v>
                </c:pt>
                <c:pt idx="29">
                  <c:v>55.345773080133121</c:v>
                </c:pt>
                <c:pt idx="30">
                  <c:v>55.242683054135313</c:v>
                </c:pt>
                <c:pt idx="31">
                  <c:v>55.133004633130568</c:v>
                </c:pt>
                <c:pt idx="32">
                  <c:v>55.016770317203502</c:v>
                </c:pt>
                <c:pt idx="33">
                  <c:v>54.894014549088951</c:v>
                </c:pt>
                <c:pt idx="34">
                  <c:v>54.764773703972779</c:v>
                </c:pt>
                <c:pt idx="35">
                  <c:v>54.629086078703239</c:v>
                </c:pt>
                <c:pt idx="36">
                  <c:v>54.486991880454681</c:v>
                </c:pt>
                <c:pt idx="37">
                  <c:v>54.33853321480283</c:v>
                </c:pt>
                <c:pt idx="38">
                  <c:v>54.183754073256274</c:v>
                </c:pt>
                <c:pt idx="39">
                  <c:v>54.022700320214113</c:v>
                </c:pt>
                <c:pt idx="40">
                  <c:v>53.855419679379168</c:v>
                </c:pt>
                <c:pt idx="41">
                  <c:v>53.681961719614399</c:v>
                </c:pt>
                <c:pt idx="42">
                  <c:v>53.502377840259079</c:v>
                </c:pt>
                <c:pt idx="43">
                  <c:v>53.316721255890045</c:v>
                </c:pt>
                <c:pt idx="44">
                  <c:v>53.12504698056248</c:v>
                </c:pt>
                <c:pt idx="45">
                  <c:v>52.927411811499638</c:v>
                </c:pt>
                <c:pt idx="46">
                  <c:v>52.723874312266055</c:v>
                </c:pt>
                <c:pt idx="47">
                  <c:v>52.514494795418145</c:v>
                </c:pt>
                <c:pt idx="48">
                  <c:v>52.299335304622765</c:v>
                </c:pt>
                <c:pt idx="49">
                  <c:v>52.078459596284887</c:v>
                </c:pt>
                <c:pt idx="50">
                  <c:v>51.851933120637931</c:v>
                </c:pt>
                <c:pt idx="51">
                  <c:v>51.61982300236992</c:v>
                </c:pt>
                <c:pt idx="52">
                  <c:v>51.382198020715165</c:v>
                </c:pt>
                <c:pt idx="53">
                  <c:v>51.139128589087242</c:v>
                </c:pt>
                <c:pt idx="54">
                  <c:v>50.890686734201402</c:v>
                </c:pt>
                <c:pt idx="55">
                  <c:v>50.636946074744337</c:v>
                </c:pt>
                <c:pt idx="56">
                  <c:v>50.377981799547996</c:v>
                </c:pt>
                <c:pt idx="57">
                  <c:v>50.113870645314265</c:v>
                </c:pt>
                <c:pt idx="58">
                  <c:v>49.844690873881625</c:v>
                </c:pt>
                <c:pt idx="59">
                  <c:v>49.570522249022154</c:v>
                </c:pt>
                <c:pt idx="60">
                  <c:v>49.291446012821943</c:v>
                </c:pt>
                <c:pt idx="61">
                  <c:v>49.007544861585345</c:v>
                </c:pt>
                <c:pt idx="62">
                  <c:v>48.718902921356147</c:v>
                </c:pt>
                <c:pt idx="63">
                  <c:v>48.425605722966822</c:v>
                </c:pt>
                <c:pt idx="64">
                  <c:v>48.127740176711015</c:v>
                </c:pt>
                <c:pt idx="65">
                  <c:v>47.825394546576604</c:v>
                </c:pt>
                <c:pt idx="66">
                  <c:v>47.518658424096934</c:v>
                </c:pt>
                <c:pt idx="67">
                  <c:v>47.207622701809036</c:v>
                </c:pt>
                <c:pt idx="68">
                  <c:v>46.892379546306024</c:v>
                </c:pt>
                <c:pt idx="69">
                  <c:v>46.573022370942532</c:v>
                </c:pt>
                <c:pt idx="70">
                  <c:v>46.24964580813986</c:v>
                </c:pt>
                <c:pt idx="71">
                  <c:v>45.922345681352596</c:v>
                </c:pt>
                <c:pt idx="72">
                  <c:v>45.591218976669815</c:v>
                </c:pt>
                <c:pt idx="73">
                  <c:v>45.2563638140848</c:v>
                </c:pt>
                <c:pt idx="74">
                  <c:v>44.91787941840456</c:v>
                </c:pt>
                <c:pt idx="75">
                  <c:v>44.575866089865109</c:v>
                </c:pt>
                <c:pt idx="76">
                  <c:v>44.230425174394703</c:v>
                </c:pt>
                <c:pt idx="77">
                  <c:v>43.881659033589521</c:v>
                </c:pt>
                <c:pt idx="78">
                  <c:v>43.529671014388676</c:v>
                </c:pt>
                <c:pt idx="79">
                  <c:v>43.174565418434135</c:v>
                </c:pt>
                <c:pt idx="80">
                  <c:v>42.816447471184837</c:v>
                </c:pt>
                <c:pt idx="81">
                  <c:v>42.455423290707934</c:v>
                </c:pt>
                <c:pt idx="82">
                  <c:v>42.091599856266747</c:v>
                </c:pt>
                <c:pt idx="83">
                  <c:v>41.725084976592051</c:v>
                </c:pt>
                <c:pt idx="84">
                  <c:v>41.35598725795758</c:v>
                </c:pt>
                <c:pt idx="85">
                  <c:v>40.984416071980725</c:v>
                </c:pt>
                <c:pt idx="86">
                  <c:v>40.610481523223065</c:v>
                </c:pt>
                <c:pt idx="87">
                  <c:v>40.234294416559059</c:v>
                </c:pt>
                <c:pt idx="88">
                  <c:v>39.85596622435218</c:v>
                </c:pt>
                <c:pt idx="89">
                  <c:v>39.475609053405762</c:v>
                </c:pt>
                <c:pt idx="90">
                  <c:v>39.093335611763365</c:v>
                </c:pt>
                <c:pt idx="91">
                  <c:v>38.709259175293369</c:v>
                </c:pt>
                <c:pt idx="92">
                  <c:v>38.323493554130401</c:v>
                </c:pt>
                <c:pt idx="93">
                  <c:v>37.936153058958617</c:v>
                </c:pt>
                <c:pt idx="94">
                  <c:v>37.547352467121101</c:v>
                </c:pt>
                <c:pt idx="95">
                  <c:v>37.157206988629362</c:v>
                </c:pt>
                <c:pt idx="96">
                  <c:v>36.76583223200614</c:v>
                </c:pt>
                <c:pt idx="97">
                  <c:v>36.373344170038386</c:v>
                </c:pt>
                <c:pt idx="98">
                  <c:v>35.979859105406838</c:v>
                </c:pt>
                <c:pt idx="99">
                  <c:v>35.585493636233444</c:v>
                </c:pt>
                <c:pt idx="100">
                  <c:v>35.190364621512629</c:v>
                </c:pt>
                <c:pt idx="101">
                  <c:v>34.794589146504237</c:v>
                </c:pt>
                <c:pt idx="102">
                  <c:v>34.398284488020458</c:v>
                </c:pt>
                <c:pt idx="103">
                  <c:v>34.001568079681924</c:v>
                </c:pt>
                <c:pt idx="104">
                  <c:v>33.604557477127507</c:v>
                </c:pt>
                <c:pt idx="105">
                  <c:v>33.207370323161697</c:v>
                </c:pt>
                <c:pt idx="106">
                  <c:v>32.810124312918077</c:v>
                </c:pt>
                <c:pt idx="107">
                  <c:v>32.412937158952268</c:v>
                </c:pt>
                <c:pt idx="108">
                  <c:v>32.015926556397851</c:v>
                </c:pt>
                <c:pt idx="109">
                  <c:v>31.619210148059313</c:v>
                </c:pt>
                <c:pt idx="110">
                  <c:v>31.222905489575531</c:v>
                </c:pt>
                <c:pt idx="111">
                  <c:v>30.827130014567146</c:v>
                </c:pt>
                <c:pt idx="112">
                  <c:v>30.43200099984632</c:v>
                </c:pt>
                <c:pt idx="113">
                  <c:v>30.037635530672929</c:v>
                </c:pt>
                <c:pt idx="114">
                  <c:v>29.644150466041378</c:v>
                </c:pt>
                <c:pt idx="115">
                  <c:v>29.251662404073617</c:v>
                </c:pt>
                <c:pt idx="116">
                  <c:v>28.860287647450392</c:v>
                </c:pt>
                <c:pt idx="117">
                  <c:v>28.470142168958652</c:v>
                </c:pt>
                <c:pt idx="118">
                  <c:v>28.081341577121133</c:v>
                </c:pt>
                <c:pt idx="119">
                  <c:v>27.694001081949342</c:v>
                </c:pt>
                <c:pt idx="120">
                  <c:v>27.308235460786371</c:v>
                </c:pt>
                <c:pt idx="121">
                  <c:v>26.924159024318904</c:v>
                </c:pt>
                <c:pt idx="122">
                  <c:v>26.541885582673967</c:v>
                </c:pt>
                <c:pt idx="123">
                  <c:v>26.161528411730043</c:v>
                </c:pt>
                <c:pt idx="124">
                  <c:v>25.783200219520648</c:v>
                </c:pt>
                <c:pt idx="125">
                  <c:v>25.407013112859119</c:v>
                </c:pt>
                <c:pt idx="126">
                  <c:v>25.033078564098972</c:v>
                </c:pt>
                <c:pt idx="127">
                  <c:v>24.661507378122113</c:v>
                </c:pt>
                <c:pt idx="128">
                  <c:v>24.292409659487635</c:v>
                </c:pt>
                <c:pt idx="129">
                  <c:v>23.925894779812928</c:v>
                </c:pt>
                <c:pt idx="130">
                  <c:v>23.562071345371734</c:v>
                </c:pt>
                <c:pt idx="131">
                  <c:v>23.201047164894817</c:v>
                </c:pt>
                <c:pt idx="132">
                  <c:v>22.842929217645519</c:v>
                </c:pt>
                <c:pt idx="133">
                  <c:v>22.487823621690964</c:v>
                </c:pt>
                <c:pt idx="134">
                  <c:v>22.135835602490108</c:v>
                </c:pt>
                <c:pt idx="135">
                  <c:v>21.787069461684919</c:v>
                </c:pt>
                <c:pt idx="136">
                  <c:v>21.441628546214506</c:v>
                </c:pt>
                <c:pt idx="137">
                  <c:v>21.099615217675041</c:v>
                </c:pt>
                <c:pt idx="138">
                  <c:v>20.76113082199479</c:v>
                </c:pt>
                <c:pt idx="139">
                  <c:v>20.426275659409761</c:v>
                </c:pt>
                <c:pt idx="140">
                  <c:v>20.095148954726973</c:v>
                </c:pt>
                <c:pt idx="141">
                  <c:v>19.767848827939694</c:v>
                </c:pt>
                <c:pt idx="142">
                  <c:v>19.444472265137009</c:v>
                </c:pt>
                <c:pt idx="143">
                  <c:v>19.125115089773509</c:v>
                </c:pt>
                <c:pt idx="144">
                  <c:v>18.809871934270483</c:v>
                </c:pt>
                <c:pt idx="145">
                  <c:v>18.498836211982571</c:v>
                </c:pt>
                <c:pt idx="146">
                  <c:v>18.192100089502883</c:v>
                </c:pt>
                <c:pt idx="147">
                  <c:v>17.889754459368465</c:v>
                </c:pt>
                <c:pt idx="148">
                  <c:v>17.591888913112637</c:v>
                </c:pt>
                <c:pt idx="149">
                  <c:v>17.298591714723305</c:v>
                </c:pt>
                <c:pt idx="150">
                  <c:v>17.009949774494096</c:v>
                </c:pt>
                <c:pt idx="151">
                  <c:v>16.726048623257483</c:v>
                </c:pt>
                <c:pt idx="152">
                  <c:v>16.446972387057247</c:v>
                </c:pt>
                <c:pt idx="153">
                  <c:v>16.172803762197766</c:v>
                </c:pt>
                <c:pt idx="154">
                  <c:v>15.903623990765105</c:v>
                </c:pt>
                <c:pt idx="155">
                  <c:v>15.63951283653136</c:v>
                </c:pt>
                <c:pt idx="156">
                  <c:v>15.380548561335004</c:v>
                </c:pt>
                <c:pt idx="157">
                  <c:v>15.126807901877925</c:v>
                </c:pt>
                <c:pt idx="158">
                  <c:v>14.878366046992065</c:v>
                </c:pt>
                <c:pt idx="159">
                  <c:v>14.635296615364124</c:v>
                </c:pt>
                <c:pt idx="160">
                  <c:v>14.397671633709354</c:v>
                </c:pt>
                <c:pt idx="161">
                  <c:v>14.165561515441324</c:v>
                </c:pt>
                <c:pt idx="162">
                  <c:v>13.939035039794355</c:v>
                </c:pt>
                <c:pt idx="163">
                  <c:v>13.718159331456455</c:v>
                </c:pt>
                <c:pt idx="164">
                  <c:v>13.502999840661062</c:v>
                </c:pt>
                <c:pt idx="165">
                  <c:v>13.293620323813137</c:v>
                </c:pt>
                <c:pt idx="166">
                  <c:v>13.09008282457954</c:v>
                </c:pt>
                <c:pt idx="167">
                  <c:v>12.892447655516674</c:v>
                </c:pt>
                <c:pt idx="168">
                  <c:v>12.700773380189091</c:v>
                </c:pt>
                <c:pt idx="169">
                  <c:v>12.515116795821243</c:v>
                </c:pt>
                <c:pt idx="170">
                  <c:v>12.335532916464699</c:v>
                </c:pt>
                <c:pt idx="171">
                  <c:v>12.162074956701032</c:v>
                </c:pt>
                <c:pt idx="172">
                  <c:v>11.994794315864953</c:v>
                </c:pt>
                <c:pt idx="173">
                  <c:v>11.833740562822761</c:v>
                </c:pt>
                <c:pt idx="174">
                  <c:v>11.67896142127619</c:v>
                </c:pt>
                <c:pt idx="175">
                  <c:v>11.530502755624319</c:v>
                </c:pt>
                <c:pt idx="176">
                  <c:v>11.388408557375747</c:v>
                </c:pt>
                <c:pt idx="177">
                  <c:v>11.252720932106183</c:v>
                </c:pt>
                <c:pt idx="178">
                  <c:v>11.123480086989993</c:v>
                </c:pt>
                <c:pt idx="179">
                  <c:v>11.000724318875418</c:v>
                </c:pt>
                <c:pt idx="180">
                  <c:v>10.884490002948336</c:v>
                </c:pt>
                <c:pt idx="181">
                  <c:v>10.774811581943563</c:v>
                </c:pt>
                <c:pt idx="182">
                  <c:v>10.671721555945744</c:v>
                </c:pt>
                <c:pt idx="183">
                  <c:v>10.5752504727537</c:v>
                </c:pt>
                <c:pt idx="184">
                  <c:v>10.485426918830829</c:v>
                </c:pt>
                <c:pt idx="185">
                  <c:v>10.402277510835889</c:v>
                </c:pt>
                <c:pt idx="186">
                  <c:v>10.325826887731891</c:v>
                </c:pt>
                <c:pt idx="187">
                  <c:v>10.256097703489402</c:v>
                </c:pt>
                <c:pt idx="188">
                  <c:v>10.193110620370073</c:v>
                </c:pt>
                <c:pt idx="189">
                  <c:v>10.136884302805996</c:v>
                </c:pt>
                <c:pt idx="190">
                  <c:v>10.087435411868229</c:v>
                </c:pt>
                <c:pt idx="191">
                  <c:v>10.044778600331005</c:v>
                </c:pt>
                <c:pt idx="192">
                  <c:v>10.008926508327631</c:v>
                </c:pt>
                <c:pt idx="193">
                  <c:v>9.9798897596071861</c:v>
                </c:pt>
                <c:pt idx="194">
                  <c:v>9.9576769583847256</c:v>
                </c:pt>
                <c:pt idx="195">
                  <c:v>9.9422946867925628</c:v>
                </c:pt>
                <c:pt idx="196">
                  <c:v>9.9337475029299487</c:v>
                </c:pt>
                <c:pt idx="197">
                  <c:v>9.9320379395118152</c:v>
                </c:pt>
                <c:pt idx="198">
                  <c:v>9.9371665031187213</c:v>
                </c:pt>
                <c:pt idx="199">
                  <c:v>9.9491316740465496</c:v>
                </c:pt>
                <c:pt idx="200">
                  <c:v>9.9679299067569254</c:v>
                </c:pt>
                <c:pt idx="201">
                  <c:v>9.9935556309279931</c:v>
                </c:pt>
                <c:pt idx="202">
                  <c:v>10.026001253104289</c:v>
                </c:pt>
                <c:pt idx="203">
                  <c:v>10.065257158948159</c:v>
                </c:pt>
                <c:pt idx="204">
                  <c:v>10.111311716086972</c:v>
                </c:pt>
                <c:pt idx="205">
                  <c:v>10.164151277561746</c:v>
                </c:pt>
                <c:pt idx="206">
                  <c:v>10.223760185870463</c:v>
                </c:pt>
                <c:pt idx="207">
                  <c:v>10.290120777606333</c:v>
                </c:pt>
                <c:pt idx="208">
                  <c:v>10.363213388694723</c:v>
                </c:pt>
                <c:pt idx="209">
                  <c:v>10.443016360215989</c:v>
                </c:pt>
                <c:pt idx="210">
                  <c:v>10.529506044829482</c:v>
                </c:pt>
                <c:pt idx="211">
                  <c:v>10.622656813773412</c:v>
                </c:pt>
                <c:pt idx="212">
                  <c:v>10.722441064465807</c:v>
                </c:pt>
                <c:pt idx="213">
                  <c:v>10.828829228678348</c:v>
                </c:pt>
                <c:pt idx="214">
                  <c:v>10.941789781302576</c:v>
                </c:pt>
                <c:pt idx="215">
                  <c:v>11.061289249688857</c:v>
                </c:pt>
                <c:pt idx="216">
                  <c:v>11.187292223566551</c:v>
                </c:pt>
                <c:pt idx="217">
                  <c:v>11.31976136553347</c:v>
                </c:pt>
                <c:pt idx="218">
                  <c:v>11.458657422125679</c:v>
                </c:pt>
                <c:pt idx="219">
                  <c:v>11.603939235442152</c:v>
                </c:pt>
                <c:pt idx="220">
                  <c:v>11.755563755347062</c:v>
                </c:pt>
                <c:pt idx="221">
                  <c:v>11.913486052223901</c:v>
                </c:pt>
                <c:pt idx="222">
                  <c:v>12.077659330285776</c:v>
                </c:pt>
                <c:pt idx="223">
                  <c:v>12.248034941449413</c:v>
                </c:pt>
                <c:pt idx="224">
                  <c:v>12.424562399740786</c:v>
                </c:pt>
                <c:pt idx="225">
                  <c:v>12.607189396268888</c:v>
                </c:pt>
                <c:pt idx="226">
                  <c:v>12.795861814709676</c:v>
                </c:pt>
                <c:pt idx="227">
                  <c:v>12.990523747356177</c:v>
                </c:pt>
                <c:pt idx="228">
                  <c:v>13.19111751167403</c:v>
                </c:pt>
                <c:pt idx="229">
                  <c:v>13.397583667402955</c:v>
                </c:pt>
                <c:pt idx="230">
                  <c:v>13.609861034166538</c:v>
                </c:pt>
                <c:pt idx="231">
                  <c:v>13.827886709596873</c:v>
                </c:pt>
                <c:pt idx="232">
                  <c:v>14.051596087983841</c:v>
                </c:pt>
                <c:pt idx="233">
                  <c:v>14.280922879407619</c:v>
                </c:pt>
                <c:pt idx="234">
                  <c:v>14.515799129393663</c:v>
                </c:pt>
                <c:pt idx="235">
                  <c:v>14.756155239035346</c:v>
                </c:pt>
                <c:pt idx="236">
                  <c:v>15.001919985636423</c:v>
                </c:pt>
                <c:pt idx="237">
                  <c:v>15.253020543793625</c:v>
                </c:pt>
                <c:pt idx="238">
                  <c:v>15.509382506995689</c:v>
                </c:pt>
                <c:pt idx="239">
                  <c:v>15.77092990965679</c:v>
                </c:pt>
                <c:pt idx="240">
                  <c:v>16.037585249638539</c:v>
                </c:pt>
                <c:pt idx="241">
                  <c:v>16.309269511210623</c:v>
                </c:pt>
                <c:pt idx="242">
                  <c:v>16.585902188459311</c:v>
                </c:pt>
                <c:pt idx="243">
                  <c:v>16.867401309155778</c:v>
                </c:pt>
                <c:pt idx="244">
                  <c:v>17.153683459031587</c:v>
                </c:pt>
                <c:pt idx="245">
                  <c:v>17.444663806509098</c:v>
                </c:pt>
                <c:pt idx="246">
                  <c:v>17.74025612783149</c:v>
                </c:pt>
                <c:pt idx="247">
                  <c:v>18.040372832616548</c:v>
                </c:pt>
                <c:pt idx="248">
                  <c:v>18.344924989803623</c:v>
                </c:pt>
                <c:pt idx="249">
                  <c:v>18.653822354019795</c:v>
                </c:pt>
                <c:pt idx="250">
                  <c:v>18.966973392305416</c:v>
                </c:pt>
                <c:pt idx="251">
                  <c:v>19.284285311251516</c:v>
                </c:pt>
                <c:pt idx="252">
                  <c:v>19.605664084490488</c:v>
                </c:pt>
                <c:pt idx="253">
                  <c:v>19.93101448055166</c:v>
                </c:pt>
                <c:pt idx="254">
                  <c:v>20.260240091095344</c:v>
                </c:pt>
                <c:pt idx="255">
                  <c:v>20.593243359461297</c:v>
                </c:pt>
                <c:pt idx="256">
                  <c:v>20.929925609603107</c:v>
                </c:pt>
                <c:pt idx="257">
                  <c:v>21.270187075297216</c:v>
                </c:pt>
                <c:pt idx="258">
                  <c:v>21.613926929732397</c:v>
                </c:pt>
                <c:pt idx="259">
                  <c:v>21.961043315366723</c:v>
                </c:pt>
                <c:pt idx="260">
                  <c:v>22.311433374126004</c:v>
                </c:pt>
                <c:pt idx="261">
                  <c:v>22.664993277873798</c:v>
                </c:pt>
                <c:pt idx="262">
                  <c:v>23.021618259182539</c:v>
                </c:pt>
                <c:pt idx="263">
                  <c:v>23.381202642368958</c:v>
                </c:pt>
                <c:pt idx="264">
                  <c:v>23.743639874824602</c:v>
                </c:pt>
                <c:pt idx="265">
                  <c:v>24.108822558570662</c:v>
                </c:pt>
                <c:pt idx="266">
                  <c:v>24.476642482099052</c:v>
                </c:pt>
                <c:pt idx="267">
                  <c:v>24.846990652430677</c:v>
                </c:pt>
                <c:pt idx="268">
                  <c:v>25.219757327405013</c:v>
                </c:pt>
                <c:pt idx="269">
                  <c:v>25.594832048216208</c:v>
                </c:pt>
                <c:pt idx="270">
                  <c:v>25.972103672124778</c:v>
                </c:pt>
                <c:pt idx="271">
                  <c:v>26.351460405408826</c:v>
                </c:pt>
                <c:pt idx="272">
                  <c:v>26.732789836481096</c:v>
                </c:pt>
                <c:pt idx="273">
                  <c:v>27.115978969203937</c:v>
                </c:pt>
                <c:pt idx="274">
                  <c:v>27.500914256362361</c:v>
                </c:pt>
                <c:pt idx="275">
                  <c:v>27.887481633328285</c:v>
                </c:pt>
                <c:pt idx="276">
                  <c:v>28.275566551839997</c:v>
                </c:pt>
                <c:pt idx="277">
                  <c:v>28.665054013963132</c:v>
                </c:pt>
                <c:pt idx="278">
                  <c:v>29.05582860615943</c:v>
                </c:pt>
                <c:pt idx="279">
                  <c:v>29.447774533478448</c:v>
                </c:pt>
                <c:pt idx="280">
                  <c:v>29.840775653888212</c:v>
                </c:pt>
                <c:pt idx="281">
                  <c:v>30.234715512667282</c:v>
                </c:pt>
                <c:pt idx="282">
                  <c:v>30.629477376944006</c:v>
                </c:pt>
                <c:pt idx="283">
                  <c:v>31.024944270250522</c:v>
                </c:pt>
                <c:pt idx="284">
                  <c:v>31.420999007216682</c:v>
                </c:pt>
                <c:pt idx="285">
                  <c:v>31.817524228271147</c:v>
                </c:pt>
                <c:pt idx="286">
                  <c:v>32.214402434435797</c:v>
                </c:pt>
                <c:pt idx="287">
                  <c:v>32.611516022135454</c:v>
                </c:pt>
                <c:pt idx="288">
                  <c:v>33.008747318038417</c:v>
                </c:pt>
                <c:pt idx="289">
                  <c:v>33.405978613944001</c:v>
                </c:pt>
                <c:pt idx="290">
                  <c:v>33.803092201641036</c:v>
                </c:pt>
                <c:pt idx="291">
                  <c:v>34.199970407805694</c:v>
                </c:pt>
                <c:pt idx="292">
                  <c:v>34.596495628860154</c:v>
                </c:pt>
                <c:pt idx="293">
                  <c:v>34.992550365826318</c:v>
                </c:pt>
                <c:pt idx="294">
                  <c:v>35.388017259132837</c:v>
                </c:pt>
                <c:pt idx="295">
                  <c:v>35.782779123409561</c:v>
                </c:pt>
                <c:pt idx="296">
                  <c:v>36.176718982191247</c:v>
                </c:pt>
                <c:pt idx="297">
                  <c:v>36.56972010259841</c:v>
                </c:pt>
                <c:pt idx="298">
                  <c:v>36.961666029920018</c:v>
                </c:pt>
                <c:pt idx="299">
                  <c:v>37.352440622113733</c:v>
                </c:pt>
                <c:pt idx="300">
                  <c:v>37.74192808423944</c:v>
                </c:pt>
                <c:pt idx="301">
                  <c:v>38.130013002748591</c:v>
                </c:pt>
                <c:pt idx="302">
                  <c:v>38.516580379714519</c:v>
                </c:pt>
                <c:pt idx="303">
                  <c:v>38.901515666872953</c:v>
                </c:pt>
                <c:pt idx="304">
                  <c:v>39.284704799595801</c:v>
                </c:pt>
                <c:pt idx="305">
                  <c:v>39.666034230668082</c:v>
                </c:pt>
                <c:pt idx="306">
                  <c:v>40.045390963952137</c:v>
                </c:pt>
                <c:pt idx="307">
                  <c:v>40.422662587860714</c:v>
                </c:pt>
                <c:pt idx="308">
                  <c:v>40.797737308671927</c:v>
                </c:pt>
                <c:pt idx="309">
                  <c:v>41.170503983646263</c:v>
                </c:pt>
                <c:pt idx="310">
                  <c:v>41.540852153977902</c:v>
                </c:pt>
                <c:pt idx="311">
                  <c:v>41.908672077506303</c:v>
                </c:pt>
                <c:pt idx="312">
                  <c:v>42.27385476125238</c:v>
                </c:pt>
                <c:pt idx="313">
                  <c:v>42.636291993708035</c:v>
                </c:pt>
                <c:pt idx="314">
                  <c:v>42.995876376894465</c:v>
                </c:pt>
                <c:pt idx="315">
                  <c:v>43.352501358203213</c:v>
                </c:pt>
                <c:pt idx="316">
                  <c:v>43.706061261951021</c:v>
                </c:pt>
                <c:pt idx="317">
                  <c:v>44.056451320710316</c:v>
                </c:pt>
                <c:pt idx="318">
                  <c:v>44.40356770634466</c:v>
                </c:pt>
                <c:pt idx="319">
                  <c:v>44.747307560779859</c:v>
                </c:pt>
                <c:pt idx="320">
                  <c:v>45.087569026473986</c:v>
                </c:pt>
                <c:pt idx="321">
                  <c:v>45.424251276615806</c:v>
                </c:pt>
                <c:pt idx="322">
                  <c:v>45.757254544983965</c:v>
                </c:pt>
                <c:pt idx="323">
                  <c:v>46.086480155525479</c:v>
                </c:pt>
                <c:pt idx="324">
                  <c:v>46.411830551588807</c:v>
                </c:pt>
                <c:pt idx="325">
                  <c:v>46.733209324825658</c:v>
                </c:pt>
                <c:pt idx="326">
                  <c:v>47.050521243773851</c:v>
                </c:pt>
                <c:pt idx="327">
                  <c:v>47.363672282057415</c:v>
                </c:pt>
                <c:pt idx="328">
                  <c:v>47.672569646273601</c:v>
                </c:pt>
                <c:pt idx="329">
                  <c:v>47.977121803460705</c:v>
                </c:pt>
                <c:pt idx="330">
                  <c:v>48.27723850824578</c:v>
                </c:pt>
                <c:pt idx="331">
                  <c:v>48.572830829568183</c:v>
                </c:pt>
                <c:pt idx="332">
                  <c:v>48.863811177045719</c:v>
                </c:pt>
                <c:pt idx="333">
                  <c:v>49.150093326923418</c:v>
                </c:pt>
                <c:pt idx="334">
                  <c:v>49.43159244761803</c:v>
                </c:pt>
                <c:pt idx="335">
                  <c:v>49.708225124868555</c:v>
                </c:pt>
                <c:pt idx="336">
                  <c:v>49.979909386438848</c:v>
                </c:pt>
                <c:pt idx="337">
                  <c:v>50.246564726420623</c:v>
                </c:pt>
                <c:pt idx="338">
                  <c:v>50.508112129081738</c:v>
                </c:pt>
                <c:pt idx="339">
                  <c:v>50.764474092283827</c:v>
                </c:pt>
                <c:pt idx="340">
                  <c:v>51.015574650441053</c:v>
                </c:pt>
                <c:pt idx="341">
                  <c:v>51.26133939704215</c:v>
                </c:pt>
                <c:pt idx="342">
                  <c:v>51.501695506683866</c:v>
                </c:pt>
                <c:pt idx="343">
                  <c:v>51.736571756669932</c:v>
                </c:pt>
                <c:pt idx="344">
                  <c:v>51.965898548093733</c:v>
                </c:pt>
                <c:pt idx="345">
                  <c:v>52.189607926480718</c:v>
                </c:pt>
                <c:pt idx="346">
                  <c:v>52.407633601911087</c:v>
                </c:pt>
                <c:pt idx="347">
                  <c:v>52.619910968674688</c:v>
                </c:pt>
                <c:pt idx="348">
                  <c:v>52.826377124403649</c:v>
                </c:pt>
                <c:pt idx="349">
                  <c:v>53.026970888721529</c:v>
                </c:pt>
                <c:pt idx="350">
                  <c:v>53.221632821368047</c:v>
                </c:pt>
                <c:pt idx="351">
                  <c:v>53.410305239808856</c:v>
                </c:pt>
                <c:pt idx="352">
                  <c:v>53.592932236336992</c:v>
                </c:pt>
                <c:pt idx="353">
                  <c:v>53.769459694628388</c:v>
                </c:pt>
                <c:pt idx="354">
                  <c:v>53.939835305792052</c:v>
                </c:pt>
                <c:pt idx="355">
                  <c:v>54.104008583853954</c:v>
                </c:pt>
                <c:pt idx="356">
                  <c:v>54.261930880730816</c:v>
                </c:pt>
                <c:pt idx="357">
                  <c:v>54.413555400635765</c:v>
                </c:pt>
                <c:pt idx="358">
                  <c:v>54.558837213952259</c:v>
                </c:pt>
                <c:pt idx="359">
                  <c:v>54.697733270544504</c:v>
                </c:pt>
                <c:pt idx="360">
                  <c:v>54.83020241251144</c:v>
                </c:pt>
                <c:pt idx="361">
                  <c:v>54.956205386389165</c:v>
                </c:pt>
                <c:pt idx="362">
                  <c:v>55.075704854775474</c:v>
                </c:pt>
                <c:pt idx="363">
                  <c:v>55.188665407399732</c:v>
                </c:pt>
              </c:numCache>
            </c:numRef>
          </c:val>
          <c:smooth val="1"/>
          <c:extLst>
            <c:ext xmlns:c16="http://schemas.microsoft.com/office/drawing/2014/chart" uri="{C3380CC4-5D6E-409C-BE32-E72D297353CC}">
              <c16:uniqueId val="{00000009-264C-4D5D-9ECA-F5A0E3CE2588}"/>
            </c:ext>
          </c:extLst>
        </c:ser>
        <c:ser>
          <c:idx val="1"/>
          <c:order val="2"/>
          <c:tx>
            <c:v>prognose</c:v>
          </c:tx>
          <c:spPr>
            <a:ln w="3175">
              <a:solidFill>
                <a:sysClr val="windowText" lastClr="000000"/>
              </a:solidFill>
              <a:prstDash val="solid"/>
            </a:ln>
          </c:spPr>
          <c:marker>
            <c:symbol val="none"/>
          </c:marker>
          <c:cat>
            <c:numRef>
              <c:f>Nachtstroom!$A$6:$A$369</c:f>
              <c:numCache>
                <c:formatCode>d\ mmm\ yy</c:formatCode>
                <c:ptCount val="364"/>
                <c:pt idx="0">
                  <c:v>44563</c:v>
                </c:pt>
                <c:pt idx="1">
                  <c:v>44564</c:v>
                </c:pt>
                <c:pt idx="2">
                  <c:v>44565</c:v>
                </c:pt>
                <c:pt idx="3">
                  <c:v>44566</c:v>
                </c:pt>
                <c:pt idx="4">
                  <c:v>44567</c:v>
                </c:pt>
                <c:pt idx="5">
                  <c:v>44568</c:v>
                </c:pt>
                <c:pt idx="6">
                  <c:v>44569</c:v>
                </c:pt>
                <c:pt idx="7">
                  <c:v>44570</c:v>
                </c:pt>
                <c:pt idx="8">
                  <c:v>44571</c:v>
                </c:pt>
                <c:pt idx="9">
                  <c:v>44572</c:v>
                </c:pt>
                <c:pt idx="10">
                  <c:v>44573</c:v>
                </c:pt>
                <c:pt idx="11">
                  <c:v>44574</c:v>
                </c:pt>
                <c:pt idx="12">
                  <c:v>44575</c:v>
                </c:pt>
                <c:pt idx="13">
                  <c:v>44576</c:v>
                </c:pt>
                <c:pt idx="14">
                  <c:v>44577</c:v>
                </c:pt>
                <c:pt idx="15">
                  <c:v>44578</c:v>
                </c:pt>
                <c:pt idx="16">
                  <c:v>44579</c:v>
                </c:pt>
                <c:pt idx="17">
                  <c:v>44580</c:v>
                </c:pt>
                <c:pt idx="18">
                  <c:v>44581</c:v>
                </c:pt>
                <c:pt idx="19">
                  <c:v>44582</c:v>
                </c:pt>
                <c:pt idx="20">
                  <c:v>44583</c:v>
                </c:pt>
                <c:pt idx="21">
                  <c:v>44584</c:v>
                </c:pt>
                <c:pt idx="22">
                  <c:v>44585</c:v>
                </c:pt>
                <c:pt idx="23">
                  <c:v>44586</c:v>
                </c:pt>
                <c:pt idx="24">
                  <c:v>44587</c:v>
                </c:pt>
                <c:pt idx="25">
                  <c:v>44588</c:v>
                </c:pt>
                <c:pt idx="26">
                  <c:v>44589</c:v>
                </c:pt>
                <c:pt idx="27">
                  <c:v>44590</c:v>
                </c:pt>
                <c:pt idx="28">
                  <c:v>44591</c:v>
                </c:pt>
                <c:pt idx="29">
                  <c:v>44592</c:v>
                </c:pt>
                <c:pt idx="30">
                  <c:v>44593</c:v>
                </c:pt>
                <c:pt idx="31">
                  <c:v>44594</c:v>
                </c:pt>
                <c:pt idx="32">
                  <c:v>44595</c:v>
                </c:pt>
                <c:pt idx="33">
                  <c:v>44596</c:v>
                </c:pt>
                <c:pt idx="34">
                  <c:v>44597</c:v>
                </c:pt>
                <c:pt idx="35">
                  <c:v>44598</c:v>
                </c:pt>
                <c:pt idx="36">
                  <c:v>44599</c:v>
                </c:pt>
                <c:pt idx="37">
                  <c:v>44600</c:v>
                </c:pt>
                <c:pt idx="38">
                  <c:v>44601</c:v>
                </c:pt>
                <c:pt idx="39">
                  <c:v>44602</c:v>
                </c:pt>
                <c:pt idx="40">
                  <c:v>44603</c:v>
                </c:pt>
                <c:pt idx="41">
                  <c:v>44604</c:v>
                </c:pt>
                <c:pt idx="42">
                  <c:v>44605</c:v>
                </c:pt>
                <c:pt idx="43">
                  <c:v>44606</c:v>
                </c:pt>
                <c:pt idx="44">
                  <c:v>44607</c:v>
                </c:pt>
                <c:pt idx="45">
                  <c:v>44608</c:v>
                </c:pt>
                <c:pt idx="46">
                  <c:v>44609</c:v>
                </c:pt>
                <c:pt idx="47">
                  <c:v>44610</c:v>
                </c:pt>
                <c:pt idx="48">
                  <c:v>44611</c:v>
                </c:pt>
                <c:pt idx="49">
                  <c:v>44612</c:v>
                </c:pt>
                <c:pt idx="50">
                  <c:v>44613</c:v>
                </c:pt>
                <c:pt idx="51">
                  <c:v>44614</c:v>
                </c:pt>
                <c:pt idx="52">
                  <c:v>44615</c:v>
                </c:pt>
                <c:pt idx="53">
                  <c:v>44616</c:v>
                </c:pt>
                <c:pt idx="54">
                  <c:v>44617</c:v>
                </c:pt>
                <c:pt idx="55">
                  <c:v>44618</c:v>
                </c:pt>
                <c:pt idx="56">
                  <c:v>44619</c:v>
                </c:pt>
                <c:pt idx="57">
                  <c:v>44620</c:v>
                </c:pt>
                <c:pt idx="58">
                  <c:v>44621</c:v>
                </c:pt>
                <c:pt idx="59">
                  <c:v>44622</c:v>
                </c:pt>
                <c:pt idx="60">
                  <c:v>44623</c:v>
                </c:pt>
                <c:pt idx="61">
                  <c:v>44624</c:v>
                </c:pt>
                <c:pt idx="62">
                  <c:v>44625</c:v>
                </c:pt>
                <c:pt idx="63">
                  <c:v>44626</c:v>
                </c:pt>
                <c:pt idx="64">
                  <c:v>44627</c:v>
                </c:pt>
                <c:pt idx="65">
                  <c:v>44628</c:v>
                </c:pt>
                <c:pt idx="66">
                  <c:v>44629</c:v>
                </c:pt>
                <c:pt idx="67">
                  <c:v>44630</c:v>
                </c:pt>
                <c:pt idx="68">
                  <c:v>44631</c:v>
                </c:pt>
                <c:pt idx="69">
                  <c:v>44632</c:v>
                </c:pt>
                <c:pt idx="70">
                  <c:v>44633</c:v>
                </c:pt>
                <c:pt idx="71">
                  <c:v>44634</c:v>
                </c:pt>
                <c:pt idx="72">
                  <c:v>44635</c:v>
                </c:pt>
                <c:pt idx="73">
                  <c:v>44636</c:v>
                </c:pt>
                <c:pt idx="74">
                  <c:v>44637</c:v>
                </c:pt>
                <c:pt idx="75">
                  <c:v>44638</c:v>
                </c:pt>
                <c:pt idx="76">
                  <c:v>44639</c:v>
                </c:pt>
                <c:pt idx="77">
                  <c:v>44640</c:v>
                </c:pt>
                <c:pt idx="78">
                  <c:v>44641</c:v>
                </c:pt>
                <c:pt idx="79">
                  <c:v>44642</c:v>
                </c:pt>
                <c:pt idx="80">
                  <c:v>44643</c:v>
                </c:pt>
                <c:pt idx="81">
                  <c:v>44644</c:v>
                </c:pt>
                <c:pt idx="82">
                  <c:v>44645</c:v>
                </c:pt>
                <c:pt idx="83">
                  <c:v>44646</c:v>
                </c:pt>
                <c:pt idx="84">
                  <c:v>44647</c:v>
                </c:pt>
                <c:pt idx="85">
                  <c:v>44648</c:v>
                </c:pt>
                <c:pt idx="86">
                  <c:v>44649</c:v>
                </c:pt>
                <c:pt idx="87">
                  <c:v>44650</c:v>
                </c:pt>
                <c:pt idx="88">
                  <c:v>44651</c:v>
                </c:pt>
                <c:pt idx="89">
                  <c:v>44652</c:v>
                </c:pt>
                <c:pt idx="90">
                  <c:v>44653</c:v>
                </c:pt>
                <c:pt idx="91">
                  <c:v>44654</c:v>
                </c:pt>
                <c:pt idx="92">
                  <c:v>44655</c:v>
                </c:pt>
                <c:pt idx="93">
                  <c:v>44656</c:v>
                </c:pt>
                <c:pt idx="94">
                  <c:v>44657</c:v>
                </c:pt>
                <c:pt idx="95">
                  <c:v>44658</c:v>
                </c:pt>
                <c:pt idx="96">
                  <c:v>44659</c:v>
                </c:pt>
                <c:pt idx="97">
                  <c:v>44660</c:v>
                </c:pt>
                <c:pt idx="98">
                  <c:v>44661</c:v>
                </c:pt>
                <c:pt idx="99">
                  <c:v>44662</c:v>
                </c:pt>
                <c:pt idx="100">
                  <c:v>44663</c:v>
                </c:pt>
                <c:pt idx="101">
                  <c:v>44664</c:v>
                </c:pt>
                <c:pt idx="102">
                  <c:v>44665</c:v>
                </c:pt>
                <c:pt idx="103">
                  <c:v>44666</c:v>
                </c:pt>
                <c:pt idx="104">
                  <c:v>44667</c:v>
                </c:pt>
                <c:pt idx="105">
                  <c:v>44668</c:v>
                </c:pt>
                <c:pt idx="106">
                  <c:v>44669</c:v>
                </c:pt>
                <c:pt idx="107">
                  <c:v>44670</c:v>
                </c:pt>
                <c:pt idx="108">
                  <c:v>44671</c:v>
                </c:pt>
                <c:pt idx="109">
                  <c:v>44672</c:v>
                </c:pt>
                <c:pt idx="110">
                  <c:v>44673</c:v>
                </c:pt>
                <c:pt idx="111">
                  <c:v>44674</c:v>
                </c:pt>
                <c:pt idx="112">
                  <c:v>44675</c:v>
                </c:pt>
                <c:pt idx="113">
                  <c:v>44676</c:v>
                </c:pt>
                <c:pt idx="114">
                  <c:v>44677</c:v>
                </c:pt>
                <c:pt idx="115">
                  <c:v>44678</c:v>
                </c:pt>
                <c:pt idx="116">
                  <c:v>44679</c:v>
                </c:pt>
                <c:pt idx="117">
                  <c:v>44680</c:v>
                </c:pt>
                <c:pt idx="118">
                  <c:v>44681</c:v>
                </c:pt>
                <c:pt idx="119">
                  <c:v>44682</c:v>
                </c:pt>
                <c:pt idx="120">
                  <c:v>44683</c:v>
                </c:pt>
                <c:pt idx="121">
                  <c:v>44684</c:v>
                </c:pt>
                <c:pt idx="122">
                  <c:v>44685</c:v>
                </c:pt>
                <c:pt idx="123">
                  <c:v>44686</c:v>
                </c:pt>
                <c:pt idx="124">
                  <c:v>44687</c:v>
                </c:pt>
                <c:pt idx="125">
                  <c:v>44688</c:v>
                </c:pt>
                <c:pt idx="126">
                  <c:v>44689</c:v>
                </c:pt>
                <c:pt idx="127">
                  <c:v>44690</c:v>
                </c:pt>
                <c:pt idx="128">
                  <c:v>44691</c:v>
                </c:pt>
                <c:pt idx="129">
                  <c:v>44692</c:v>
                </c:pt>
                <c:pt idx="130">
                  <c:v>44693</c:v>
                </c:pt>
                <c:pt idx="131">
                  <c:v>44694</c:v>
                </c:pt>
                <c:pt idx="132">
                  <c:v>44695</c:v>
                </c:pt>
                <c:pt idx="133">
                  <c:v>44696</c:v>
                </c:pt>
                <c:pt idx="134">
                  <c:v>44697</c:v>
                </c:pt>
                <c:pt idx="135">
                  <c:v>44698</c:v>
                </c:pt>
                <c:pt idx="136">
                  <c:v>44699</c:v>
                </c:pt>
                <c:pt idx="137">
                  <c:v>44700</c:v>
                </c:pt>
                <c:pt idx="138">
                  <c:v>44701</c:v>
                </c:pt>
                <c:pt idx="139">
                  <c:v>44702</c:v>
                </c:pt>
                <c:pt idx="140">
                  <c:v>44703</c:v>
                </c:pt>
                <c:pt idx="141">
                  <c:v>44704</c:v>
                </c:pt>
                <c:pt idx="142">
                  <c:v>44705</c:v>
                </c:pt>
                <c:pt idx="143">
                  <c:v>44706</c:v>
                </c:pt>
                <c:pt idx="144">
                  <c:v>44707</c:v>
                </c:pt>
                <c:pt idx="145">
                  <c:v>44708</c:v>
                </c:pt>
                <c:pt idx="146">
                  <c:v>44709</c:v>
                </c:pt>
                <c:pt idx="147">
                  <c:v>44710</c:v>
                </c:pt>
                <c:pt idx="148">
                  <c:v>44711</c:v>
                </c:pt>
                <c:pt idx="149">
                  <c:v>44712</c:v>
                </c:pt>
                <c:pt idx="150">
                  <c:v>44713</c:v>
                </c:pt>
                <c:pt idx="151">
                  <c:v>44714</c:v>
                </c:pt>
                <c:pt idx="152">
                  <c:v>44715</c:v>
                </c:pt>
                <c:pt idx="153">
                  <c:v>44716</c:v>
                </c:pt>
                <c:pt idx="154">
                  <c:v>44717</c:v>
                </c:pt>
                <c:pt idx="155">
                  <c:v>44718</c:v>
                </c:pt>
                <c:pt idx="156">
                  <c:v>44719</c:v>
                </c:pt>
                <c:pt idx="157">
                  <c:v>44720</c:v>
                </c:pt>
                <c:pt idx="158">
                  <c:v>44721</c:v>
                </c:pt>
                <c:pt idx="159">
                  <c:v>44722</c:v>
                </c:pt>
                <c:pt idx="160">
                  <c:v>44723</c:v>
                </c:pt>
                <c:pt idx="161">
                  <c:v>44724</c:v>
                </c:pt>
                <c:pt idx="162">
                  <c:v>44725</c:v>
                </c:pt>
                <c:pt idx="163">
                  <c:v>44726</c:v>
                </c:pt>
                <c:pt idx="164">
                  <c:v>44727</c:v>
                </c:pt>
                <c:pt idx="165">
                  <c:v>44728</c:v>
                </c:pt>
                <c:pt idx="166">
                  <c:v>44729</c:v>
                </c:pt>
                <c:pt idx="167">
                  <c:v>44730</c:v>
                </c:pt>
                <c:pt idx="168">
                  <c:v>44731</c:v>
                </c:pt>
                <c:pt idx="169">
                  <c:v>44732</c:v>
                </c:pt>
                <c:pt idx="170">
                  <c:v>44733</c:v>
                </c:pt>
                <c:pt idx="171">
                  <c:v>44734</c:v>
                </c:pt>
                <c:pt idx="172">
                  <c:v>44735</c:v>
                </c:pt>
                <c:pt idx="173">
                  <c:v>44736</c:v>
                </c:pt>
                <c:pt idx="174">
                  <c:v>44737</c:v>
                </c:pt>
                <c:pt idx="175">
                  <c:v>44738</c:v>
                </c:pt>
                <c:pt idx="176">
                  <c:v>44739</c:v>
                </c:pt>
                <c:pt idx="177">
                  <c:v>44740</c:v>
                </c:pt>
                <c:pt idx="178">
                  <c:v>44741</c:v>
                </c:pt>
                <c:pt idx="179">
                  <c:v>44742</c:v>
                </c:pt>
                <c:pt idx="180">
                  <c:v>44743</c:v>
                </c:pt>
                <c:pt idx="181">
                  <c:v>44744</c:v>
                </c:pt>
                <c:pt idx="182">
                  <c:v>44745</c:v>
                </c:pt>
                <c:pt idx="183">
                  <c:v>44746</c:v>
                </c:pt>
                <c:pt idx="184">
                  <c:v>44747</c:v>
                </c:pt>
                <c:pt idx="185">
                  <c:v>44748</c:v>
                </c:pt>
                <c:pt idx="186">
                  <c:v>44749</c:v>
                </c:pt>
                <c:pt idx="187">
                  <c:v>44750</c:v>
                </c:pt>
                <c:pt idx="188">
                  <c:v>44751</c:v>
                </c:pt>
                <c:pt idx="189">
                  <c:v>44752</c:v>
                </c:pt>
                <c:pt idx="190">
                  <c:v>44753</c:v>
                </c:pt>
                <c:pt idx="191">
                  <c:v>44754</c:v>
                </c:pt>
                <c:pt idx="192">
                  <c:v>44755</c:v>
                </c:pt>
                <c:pt idx="193">
                  <c:v>44756</c:v>
                </c:pt>
                <c:pt idx="194">
                  <c:v>44757</c:v>
                </c:pt>
                <c:pt idx="195">
                  <c:v>44758</c:v>
                </c:pt>
                <c:pt idx="196">
                  <c:v>44759</c:v>
                </c:pt>
                <c:pt idx="197">
                  <c:v>44760</c:v>
                </c:pt>
                <c:pt idx="198">
                  <c:v>44761</c:v>
                </c:pt>
                <c:pt idx="199">
                  <c:v>44762</c:v>
                </c:pt>
                <c:pt idx="200">
                  <c:v>44763</c:v>
                </c:pt>
                <c:pt idx="201">
                  <c:v>44764</c:v>
                </c:pt>
                <c:pt idx="202">
                  <c:v>44765</c:v>
                </c:pt>
                <c:pt idx="203">
                  <c:v>44766</c:v>
                </c:pt>
                <c:pt idx="204">
                  <c:v>44767</c:v>
                </c:pt>
                <c:pt idx="205">
                  <c:v>44768</c:v>
                </c:pt>
                <c:pt idx="206">
                  <c:v>44769</c:v>
                </c:pt>
                <c:pt idx="207">
                  <c:v>44770</c:v>
                </c:pt>
                <c:pt idx="208">
                  <c:v>44771</c:v>
                </c:pt>
                <c:pt idx="209">
                  <c:v>44772</c:v>
                </c:pt>
                <c:pt idx="210">
                  <c:v>44773</c:v>
                </c:pt>
                <c:pt idx="211">
                  <c:v>44774</c:v>
                </c:pt>
                <c:pt idx="212">
                  <c:v>44775</c:v>
                </c:pt>
                <c:pt idx="213">
                  <c:v>44776</c:v>
                </c:pt>
                <c:pt idx="214">
                  <c:v>44777</c:v>
                </c:pt>
                <c:pt idx="215">
                  <c:v>44778</c:v>
                </c:pt>
                <c:pt idx="216">
                  <c:v>44779</c:v>
                </c:pt>
                <c:pt idx="217">
                  <c:v>44780</c:v>
                </c:pt>
                <c:pt idx="218">
                  <c:v>44781</c:v>
                </c:pt>
                <c:pt idx="219">
                  <c:v>44782</c:v>
                </c:pt>
                <c:pt idx="220">
                  <c:v>44783</c:v>
                </c:pt>
                <c:pt idx="221">
                  <c:v>44784</c:v>
                </c:pt>
                <c:pt idx="222">
                  <c:v>44785</c:v>
                </c:pt>
                <c:pt idx="223">
                  <c:v>44786</c:v>
                </c:pt>
                <c:pt idx="224">
                  <c:v>44787</c:v>
                </c:pt>
                <c:pt idx="225">
                  <c:v>44788</c:v>
                </c:pt>
                <c:pt idx="226">
                  <c:v>44789</c:v>
                </c:pt>
                <c:pt idx="227">
                  <c:v>44790</c:v>
                </c:pt>
                <c:pt idx="228">
                  <c:v>44791</c:v>
                </c:pt>
                <c:pt idx="229">
                  <c:v>44792</c:v>
                </c:pt>
                <c:pt idx="230">
                  <c:v>44793</c:v>
                </c:pt>
                <c:pt idx="231">
                  <c:v>44794</c:v>
                </c:pt>
                <c:pt idx="232">
                  <c:v>44795</c:v>
                </c:pt>
                <c:pt idx="233">
                  <c:v>44796</c:v>
                </c:pt>
                <c:pt idx="234">
                  <c:v>44797</c:v>
                </c:pt>
                <c:pt idx="235">
                  <c:v>44798</c:v>
                </c:pt>
                <c:pt idx="236">
                  <c:v>44799</c:v>
                </c:pt>
                <c:pt idx="237">
                  <c:v>44800</c:v>
                </c:pt>
                <c:pt idx="238">
                  <c:v>44801</c:v>
                </c:pt>
                <c:pt idx="239">
                  <c:v>44802</c:v>
                </c:pt>
                <c:pt idx="240">
                  <c:v>44803</c:v>
                </c:pt>
                <c:pt idx="241">
                  <c:v>44804</c:v>
                </c:pt>
                <c:pt idx="242">
                  <c:v>44805</c:v>
                </c:pt>
                <c:pt idx="243">
                  <c:v>44806</c:v>
                </c:pt>
                <c:pt idx="244">
                  <c:v>44807</c:v>
                </c:pt>
                <c:pt idx="245">
                  <c:v>44808</c:v>
                </c:pt>
                <c:pt idx="246">
                  <c:v>44809</c:v>
                </c:pt>
                <c:pt idx="247">
                  <c:v>44810</c:v>
                </c:pt>
                <c:pt idx="248">
                  <c:v>44811</c:v>
                </c:pt>
                <c:pt idx="249">
                  <c:v>44812</c:v>
                </c:pt>
                <c:pt idx="250">
                  <c:v>44813</c:v>
                </c:pt>
                <c:pt idx="251">
                  <c:v>44814</c:v>
                </c:pt>
                <c:pt idx="252">
                  <c:v>44815</c:v>
                </c:pt>
                <c:pt idx="253">
                  <c:v>44816</c:v>
                </c:pt>
                <c:pt idx="254">
                  <c:v>44817</c:v>
                </c:pt>
                <c:pt idx="255">
                  <c:v>44818</c:v>
                </c:pt>
                <c:pt idx="256">
                  <c:v>44819</c:v>
                </c:pt>
                <c:pt idx="257">
                  <c:v>44820</c:v>
                </c:pt>
                <c:pt idx="258">
                  <c:v>44821</c:v>
                </c:pt>
                <c:pt idx="259">
                  <c:v>44822</c:v>
                </c:pt>
                <c:pt idx="260">
                  <c:v>44823</c:v>
                </c:pt>
                <c:pt idx="261">
                  <c:v>44824</c:v>
                </c:pt>
                <c:pt idx="262">
                  <c:v>44825</c:v>
                </c:pt>
                <c:pt idx="263">
                  <c:v>44826</c:v>
                </c:pt>
                <c:pt idx="264">
                  <c:v>44827</c:v>
                </c:pt>
                <c:pt idx="265">
                  <c:v>44828</c:v>
                </c:pt>
                <c:pt idx="266">
                  <c:v>44829</c:v>
                </c:pt>
                <c:pt idx="267">
                  <c:v>44830</c:v>
                </c:pt>
                <c:pt idx="268">
                  <c:v>44831</c:v>
                </c:pt>
                <c:pt idx="269">
                  <c:v>44832</c:v>
                </c:pt>
                <c:pt idx="270">
                  <c:v>44833</c:v>
                </c:pt>
                <c:pt idx="271">
                  <c:v>44834</c:v>
                </c:pt>
                <c:pt idx="272">
                  <c:v>44835</c:v>
                </c:pt>
                <c:pt idx="273">
                  <c:v>44836</c:v>
                </c:pt>
                <c:pt idx="274">
                  <c:v>44837</c:v>
                </c:pt>
                <c:pt idx="275">
                  <c:v>44838</c:v>
                </c:pt>
                <c:pt idx="276">
                  <c:v>44839</c:v>
                </c:pt>
                <c:pt idx="277">
                  <c:v>44840</c:v>
                </c:pt>
                <c:pt idx="278">
                  <c:v>44841</c:v>
                </c:pt>
                <c:pt idx="279">
                  <c:v>44842</c:v>
                </c:pt>
                <c:pt idx="280">
                  <c:v>44843</c:v>
                </c:pt>
                <c:pt idx="281">
                  <c:v>44844</c:v>
                </c:pt>
                <c:pt idx="282">
                  <c:v>44845</c:v>
                </c:pt>
                <c:pt idx="283">
                  <c:v>44846</c:v>
                </c:pt>
                <c:pt idx="284">
                  <c:v>44847</c:v>
                </c:pt>
                <c:pt idx="285">
                  <c:v>44848</c:v>
                </c:pt>
                <c:pt idx="286">
                  <c:v>44849</c:v>
                </c:pt>
                <c:pt idx="287">
                  <c:v>44850</c:v>
                </c:pt>
                <c:pt idx="288">
                  <c:v>44851</c:v>
                </c:pt>
                <c:pt idx="289">
                  <c:v>44852</c:v>
                </c:pt>
                <c:pt idx="290">
                  <c:v>44853</c:v>
                </c:pt>
                <c:pt idx="291">
                  <c:v>44854</c:v>
                </c:pt>
                <c:pt idx="292">
                  <c:v>44855</c:v>
                </c:pt>
                <c:pt idx="293">
                  <c:v>44856</c:v>
                </c:pt>
                <c:pt idx="294">
                  <c:v>44857</c:v>
                </c:pt>
                <c:pt idx="295">
                  <c:v>44858</c:v>
                </c:pt>
                <c:pt idx="296">
                  <c:v>44859</c:v>
                </c:pt>
                <c:pt idx="297">
                  <c:v>44860</c:v>
                </c:pt>
                <c:pt idx="298">
                  <c:v>44861</c:v>
                </c:pt>
                <c:pt idx="299">
                  <c:v>44862</c:v>
                </c:pt>
                <c:pt idx="300">
                  <c:v>44863</c:v>
                </c:pt>
                <c:pt idx="301">
                  <c:v>44864</c:v>
                </c:pt>
                <c:pt idx="302">
                  <c:v>44865</c:v>
                </c:pt>
                <c:pt idx="303">
                  <c:v>44866</c:v>
                </c:pt>
                <c:pt idx="304">
                  <c:v>44867</c:v>
                </c:pt>
                <c:pt idx="305">
                  <c:v>44868</c:v>
                </c:pt>
                <c:pt idx="306">
                  <c:v>44869</c:v>
                </c:pt>
                <c:pt idx="307">
                  <c:v>44870</c:v>
                </c:pt>
                <c:pt idx="308">
                  <c:v>44871</c:v>
                </c:pt>
                <c:pt idx="309">
                  <c:v>44872</c:v>
                </c:pt>
                <c:pt idx="310">
                  <c:v>44873</c:v>
                </c:pt>
                <c:pt idx="311">
                  <c:v>44874</c:v>
                </c:pt>
                <c:pt idx="312">
                  <c:v>44875</c:v>
                </c:pt>
                <c:pt idx="313">
                  <c:v>44876</c:v>
                </c:pt>
                <c:pt idx="314">
                  <c:v>44877</c:v>
                </c:pt>
                <c:pt idx="315">
                  <c:v>44878</c:v>
                </c:pt>
                <c:pt idx="316">
                  <c:v>44879</c:v>
                </c:pt>
                <c:pt idx="317">
                  <c:v>44880</c:v>
                </c:pt>
                <c:pt idx="318">
                  <c:v>44881</c:v>
                </c:pt>
                <c:pt idx="319">
                  <c:v>44882</c:v>
                </c:pt>
                <c:pt idx="320">
                  <c:v>44883</c:v>
                </c:pt>
                <c:pt idx="321">
                  <c:v>44884</c:v>
                </c:pt>
                <c:pt idx="322">
                  <c:v>44885</c:v>
                </c:pt>
                <c:pt idx="323">
                  <c:v>44886</c:v>
                </c:pt>
                <c:pt idx="324">
                  <c:v>44887</c:v>
                </c:pt>
                <c:pt idx="325">
                  <c:v>44888</c:v>
                </c:pt>
                <c:pt idx="326">
                  <c:v>44889</c:v>
                </c:pt>
                <c:pt idx="327">
                  <c:v>44890</c:v>
                </c:pt>
                <c:pt idx="328">
                  <c:v>44891</c:v>
                </c:pt>
                <c:pt idx="329">
                  <c:v>44892</c:v>
                </c:pt>
                <c:pt idx="330">
                  <c:v>44893</c:v>
                </c:pt>
                <c:pt idx="331">
                  <c:v>44894</c:v>
                </c:pt>
                <c:pt idx="332">
                  <c:v>44895</c:v>
                </c:pt>
                <c:pt idx="333">
                  <c:v>44896</c:v>
                </c:pt>
                <c:pt idx="334">
                  <c:v>44897</c:v>
                </c:pt>
                <c:pt idx="335">
                  <c:v>44898</c:v>
                </c:pt>
                <c:pt idx="336">
                  <c:v>44899</c:v>
                </c:pt>
                <c:pt idx="337">
                  <c:v>44900</c:v>
                </c:pt>
                <c:pt idx="338">
                  <c:v>44901</c:v>
                </c:pt>
                <c:pt idx="339">
                  <c:v>44902</c:v>
                </c:pt>
                <c:pt idx="340">
                  <c:v>44903</c:v>
                </c:pt>
                <c:pt idx="341">
                  <c:v>44904</c:v>
                </c:pt>
                <c:pt idx="342">
                  <c:v>44905</c:v>
                </c:pt>
                <c:pt idx="343">
                  <c:v>44906</c:v>
                </c:pt>
                <c:pt idx="344">
                  <c:v>44907</c:v>
                </c:pt>
                <c:pt idx="345">
                  <c:v>44908</c:v>
                </c:pt>
                <c:pt idx="346">
                  <c:v>44909</c:v>
                </c:pt>
                <c:pt idx="347">
                  <c:v>44910</c:v>
                </c:pt>
                <c:pt idx="348">
                  <c:v>44911</c:v>
                </c:pt>
                <c:pt idx="349">
                  <c:v>44912</c:v>
                </c:pt>
                <c:pt idx="350">
                  <c:v>44913</c:v>
                </c:pt>
                <c:pt idx="351">
                  <c:v>44914</c:v>
                </c:pt>
                <c:pt idx="352">
                  <c:v>44915</c:v>
                </c:pt>
                <c:pt idx="353">
                  <c:v>44916</c:v>
                </c:pt>
                <c:pt idx="354">
                  <c:v>44917</c:v>
                </c:pt>
                <c:pt idx="355">
                  <c:v>44918</c:v>
                </c:pt>
                <c:pt idx="356">
                  <c:v>44919</c:v>
                </c:pt>
                <c:pt idx="357">
                  <c:v>44920</c:v>
                </c:pt>
                <c:pt idx="358">
                  <c:v>44921</c:v>
                </c:pt>
                <c:pt idx="359">
                  <c:v>44922</c:v>
                </c:pt>
                <c:pt idx="360">
                  <c:v>44923</c:v>
                </c:pt>
                <c:pt idx="361">
                  <c:v>44924</c:v>
                </c:pt>
                <c:pt idx="362">
                  <c:v>44925</c:v>
                </c:pt>
                <c:pt idx="363">
                  <c:v>44926</c:v>
                </c:pt>
              </c:numCache>
            </c:numRef>
          </c:cat>
          <c:val>
            <c:numRef>
              <c:f>Nachtstroom!$F$6:$F$369</c:f>
              <c:numCache>
                <c:formatCode>#,##0</c:formatCode>
                <c:ptCount val="3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numCache>
            </c:numRef>
          </c:val>
          <c:smooth val="1"/>
          <c:extLst>
            <c:ext xmlns:c16="http://schemas.microsoft.com/office/drawing/2014/chart" uri="{C3380CC4-5D6E-409C-BE32-E72D297353CC}">
              <c16:uniqueId val="{0000000B-264C-4D5D-9ECA-F5A0E3CE2588}"/>
            </c:ext>
          </c:extLst>
        </c:ser>
        <c:dLbls>
          <c:showLegendKey val="0"/>
          <c:showVal val="0"/>
          <c:showCatName val="0"/>
          <c:showSerName val="0"/>
          <c:showPercent val="0"/>
          <c:showBubbleSize val="0"/>
        </c:dLbls>
        <c:marker val="1"/>
        <c:smooth val="0"/>
        <c:axId val="383287208"/>
        <c:axId val="1"/>
      </c:lineChart>
      <c:catAx>
        <c:axId val="383287208"/>
        <c:scaling>
          <c:orientation val="minMax"/>
        </c:scaling>
        <c:delete val="0"/>
        <c:axPos val="b"/>
        <c:numFmt formatCode="d\ mmm\ yy" sourceLinked="0"/>
        <c:majorTickMark val="out"/>
        <c:minorTickMark val="none"/>
        <c:tickLblPos val="nextTo"/>
        <c:spPr>
          <a:ln w="3175">
            <a:solidFill>
              <a:srgbClr val="000000"/>
            </a:solidFill>
            <a:prstDash val="solid"/>
          </a:ln>
        </c:spPr>
        <c:txPr>
          <a:bodyPr rot="-5400000" vert="horz"/>
          <a:lstStyle/>
          <a:p>
            <a:pPr>
              <a:defRPr/>
            </a:pPr>
            <a:endParaRPr lang="nl-NL"/>
          </a:p>
        </c:txPr>
        <c:crossAx val="1"/>
        <c:crosses val="autoZero"/>
        <c:auto val="0"/>
        <c:lblAlgn val="ctr"/>
        <c:lblOffset val="100"/>
        <c:tickLblSkip val="14"/>
        <c:tickMarkSkip val="7"/>
        <c:noMultiLvlLbl val="0"/>
      </c:catAx>
      <c:valAx>
        <c:axId val="1"/>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NL"/>
          </a:p>
        </c:txPr>
        <c:crossAx val="383287208"/>
        <c:crosses val="autoZero"/>
        <c:crossBetween val="between"/>
        <c:majorUnit val="50"/>
        <c:minorUnit val="10"/>
      </c:valAx>
      <c:spPr>
        <a:gradFill rotWithShape="0">
          <a:gsLst>
            <a:gs pos="0">
              <a:srgbClr xmlns:mc="http://schemas.openxmlformats.org/markup-compatibility/2006" xmlns:a14="http://schemas.microsoft.com/office/drawing/2010/main" val="FFFFFF" mc:Ignorable="a14" a14:legacySpreadsheetColorIndex="43">
                <a:gamma/>
                <a:tint val="0"/>
                <a:invGamma/>
              </a:srgbClr>
            </a:gs>
            <a:gs pos="100000">
              <a:srgbClr xmlns:mc="http://schemas.openxmlformats.org/markup-compatibility/2006" xmlns:a14="http://schemas.microsoft.com/office/drawing/2010/main" val="FFFF99" mc:Ignorable="a14" a14:legacySpreadsheetColorIndex="43"/>
            </a:gs>
          </a:gsLst>
          <a:lin ang="5400000" scaled="1"/>
        </a:gradFill>
        <a:ln w="3175">
          <a:solidFill>
            <a:srgbClr val="000000"/>
          </a:solidFill>
          <a:prstDash val="solid"/>
        </a:ln>
      </c:spPr>
    </c:plotArea>
    <c:legend>
      <c:legendPos val="r"/>
      <c:layout>
        <c:manualLayout>
          <c:xMode val="edge"/>
          <c:yMode val="edge"/>
          <c:x val="0.20769284608654687"/>
          <c:y val="3.7974683544303799E-2"/>
          <c:w val="0.65384776902887132"/>
          <c:h val="8.8608037919310711E-2"/>
        </c:manualLayout>
      </c:layout>
      <c:overlay val="0"/>
      <c:spPr>
        <a:noFill/>
        <a:ln w="25400">
          <a:noFill/>
        </a:ln>
      </c:spPr>
    </c:legend>
    <c:plotVisOnly val="0"/>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nl-NL"/>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Spin" dx="15" fmlaLink="$Q$12" max="10" min="1" page="10" val="4"/>
</file>

<file path=xl/ctrlProps/ctrlProp2.xml><?xml version="1.0" encoding="utf-8"?>
<formControlPr xmlns="http://schemas.microsoft.com/office/spreadsheetml/2009/9/main" objectType="Spin" dx="15" fmlaLink="$Q$4" max="30" min="1" page="10" val="30"/>
</file>

<file path=xl/ctrlProps/ctrlProp3.xml><?xml version="1.0" encoding="utf-8"?>
<formControlPr xmlns="http://schemas.microsoft.com/office/spreadsheetml/2009/9/main" objectType="Spin" dx="15" fmlaLink="$Q$12" max="10" min="1" page="10"/>
</file>

<file path=xl/ctrlProps/ctrlProp4.xml><?xml version="1.0" encoding="utf-8"?>
<formControlPr xmlns="http://schemas.microsoft.com/office/spreadsheetml/2009/9/main" objectType="Spin" dx="15" fmlaLink="$Q$4" max="30" min="1" page="10" val="7"/>
</file>

<file path=xl/ctrlProps/ctrlProp5.xml><?xml version="1.0" encoding="utf-8"?>
<formControlPr xmlns="http://schemas.microsoft.com/office/spreadsheetml/2009/9/main" objectType="Spin" dx="15" fmlaLink="$Q$12" max="10" min="1" page="10"/>
</file>

<file path=xl/ctrlProps/ctrlProp6.xml><?xml version="1.0" encoding="utf-8"?>
<formControlPr xmlns="http://schemas.microsoft.com/office/spreadsheetml/2009/9/main" objectType="Spin" dx="15" fmlaLink="$Q$4" max="30" min="1" page="10" val="3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1</xdr:rowOff>
    </xdr:from>
    <xdr:to>
      <xdr:col>15</xdr:col>
      <xdr:colOff>514349</xdr:colOff>
      <xdr:row>14</xdr:row>
      <xdr:rowOff>1</xdr:rowOff>
    </xdr:to>
    <xdr:graphicFrame macro="">
      <xdr:nvGraphicFramePr>
        <xdr:cNvPr id="2" name="Grafiek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16</xdr:col>
          <xdr:colOff>190500</xdr:colOff>
          <xdr:row>10</xdr:row>
          <xdr:rowOff>57150</xdr:rowOff>
        </xdr:from>
        <xdr:to>
          <xdr:col>16</xdr:col>
          <xdr:colOff>476250</xdr:colOff>
          <xdr:row>12</xdr:row>
          <xdr:rowOff>152400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2</xdr:row>
          <xdr:rowOff>57150</xdr:rowOff>
        </xdr:from>
        <xdr:to>
          <xdr:col>16</xdr:col>
          <xdr:colOff>476250</xdr:colOff>
          <xdr:row>4</xdr:row>
          <xdr:rowOff>152400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1</xdr:rowOff>
    </xdr:from>
    <xdr:to>
      <xdr:col>15</xdr:col>
      <xdr:colOff>514349</xdr:colOff>
      <xdr:row>14</xdr:row>
      <xdr:rowOff>1</xdr:rowOff>
    </xdr:to>
    <xdr:graphicFrame macro="">
      <xdr:nvGraphicFramePr>
        <xdr:cNvPr id="2" name="Grafiek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16</xdr:col>
          <xdr:colOff>190500</xdr:colOff>
          <xdr:row>10</xdr:row>
          <xdr:rowOff>57150</xdr:rowOff>
        </xdr:from>
        <xdr:to>
          <xdr:col>16</xdr:col>
          <xdr:colOff>476250</xdr:colOff>
          <xdr:row>12</xdr:row>
          <xdr:rowOff>152400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2</xdr:row>
          <xdr:rowOff>57150</xdr:rowOff>
        </xdr:from>
        <xdr:to>
          <xdr:col>16</xdr:col>
          <xdr:colOff>476250</xdr:colOff>
          <xdr:row>4</xdr:row>
          <xdr:rowOff>152400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1</xdr:rowOff>
    </xdr:from>
    <xdr:to>
      <xdr:col>15</xdr:col>
      <xdr:colOff>514349</xdr:colOff>
      <xdr:row>14</xdr:row>
      <xdr:rowOff>1</xdr:rowOff>
    </xdr:to>
    <xdr:graphicFrame macro="">
      <xdr:nvGraphicFramePr>
        <xdr:cNvPr id="2" name="Grafiek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16</xdr:col>
          <xdr:colOff>180975</xdr:colOff>
          <xdr:row>10</xdr:row>
          <xdr:rowOff>47625</xdr:rowOff>
        </xdr:from>
        <xdr:to>
          <xdr:col>16</xdr:col>
          <xdr:colOff>466725</xdr:colOff>
          <xdr:row>12</xdr:row>
          <xdr:rowOff>142875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200025</xdr:colOff>
          <xdr:row>2</xdr:row>
          <xdr:rowOff>57150</xdr:rowOff>
        </xdr:from>
        <xdr:to>
          <xdr:col>16</xdr:col>
          <xdr:colOff>485775</xdr:colOff>
          <xdr:row>4</xdr:row>
          <xdr:rowOff>152400</xdr:rowOff>
        </xdr:to>
        <xdr:sp macro="" textlink="">
          <xdr:nvSpPr>
            <xdr:cNvPr id="4098" name="Spinner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104"/>
  <sheetViews>
    <sheetView tabSelected="1" zoomScaleNormal="100" workbookViewId="0">
      <selection activeCell="D4" sqref="D4"/>
    </sheetView>
  </sheetViews>
  <sheetFormatPr defaultRowHeight="15" x14ac:dyDescent="0.25"/>
  <cols>
    <col min="1" max="1" width="2.7109375" style="14" customWidth="1"/>
    <col min="2" max="2" width="0.85546875" style="14" customWidth="1"/>
    <col min="3" max="3" width="2.7109375" style="14" customWidth="1"/>
    <col min="4" max="4" width="68.42578125" style="14" customWidth="1"/>
    <col min="5" max="5" width="2.7109375" style="14" customWidth="1"/>
    <col min="6" max="6" width="0.85546875" style="14" customWidth="1"/>
    <col min="7" max="7" width="5.7109375" style="14" customWidth="1"/>
    <col min="8" max="8" width="2" style="14" bestFit="1" customWidth="1"/>
    <col min="9" max="14" width="12.5703125" style="14" customWidth="1"/>
    <col min="15" max="256" width="9.140625" style="14"/>
    <col min="257" max="257" width="2.7109375" style="14" customWidth="1"/>
    <col min="258" max="258" width="0.85546875" style="14" customWidth="1"/>
    <col min="259" max="259" width="2.7109375" style="14" customWidth="1"/>
    <col min="260" max="260" width="68.42578125" style="14" customWidth="1"/>
    <col min="261" max="261" width="2.7109375" style="14" customWidth="1"/>
    <col min="262" max="262" width="0.85546875" style="14" customWidth="1"/>
    <col min="263" max="263" width="5.7109375" style="14" customWidth="1"/>
    <col min="264" max="264" width="2" style="14" bestFit="1" customWidth="1"/>
    <col min="265" max="270" width="12.5703125" style="14" customWidth="1"/>
    <col min="271" max="512" width="9.140625" style="14"/>
    <col min="513" max="513" width="2.7109375" style="14" customWidth="1"/>
    <col min="514" max="514" width="0.85546875" style="14" customWidth="1"/>
    <col min="515" max="515" width="2.7109375" style="14" customWidth="1"/>
    <col min="516" max="516" width="68.42578125" style="14" customWidth="1"/>
    <col min="517" max="517" width="2.7109375" style="14" customWidth="1"/>
    <col min="518" max="518" width="0.85546875" style="14" customWidth="1"/>
    <col min="519" max="519" width="5.7109375" style="14" customWidth="1"/>
    <col min="520" max="520" width="2" style="14" bestFit="1" customWidth="1"/>
    <col min="521" max="526" width="12.5703125" style="14" customWidth="1"/>
    <col min="527" max="768" width="9.140625" style="14"/>
    <col min="769" max="769" width="2.7109375" style="14" customWidth="1"/>
    <col min="770" max="770" width="0.85546875" style="14" customWidth="1"/>
    <col min="771" max="771" width="2.7109375" style="14" customWidth="1"/>
    <col min="772" max="772" width="68.42578125" style="14" customWidth="1"/>
    <col min="773" max="773" width="2.7109375" style="14" customWidth="1"/>
    <col min="774" max="774" width="0.85546875" style="14" customWidth="1"/>
    <col min="775" max="775" width="5.7109375" style="14" customWidth="1"/>
    <col min="776" max="776" width="2" style="14" bestFit="1" customWidth="1"/>
    <col min="777" max="782" width="12.5703125" style="14" customWidth="1"/>
    <col min="783" max="1024" width="9.140625" style="14"/>
    <col min="1025" max="1025" width="2.7109375" style="14" customWidth="1"/>
    <col min="1026" max="1026" width="0.85546875" style="14" customWidth="1"/>
    <col min="1027" max="1027" width="2.7109375" style="14" customWidth="1"/>
    <col min="1028" max="1028" width="68.42578125" style="14" customWidth="1"/>
    <col min="1029" max="1029" width="2.7109375" style="14" customWidth="1"/>
    <col min="1030" max="1030" width="0.85546875" style="14" customWidth="1"/>
    <col min="1031" max="1031" width="5.7109375" style="14" customWidth="1"/>
    <col min="1032" max="1032" width="2" style="14" bestFit="1" customWidth="1"/>
    <col min="1033" max="1038" width="12.5703125" style="14" customWidth="1"/>
    <col min="1039" max="1280" width="9.140625" style="14"/>
    <col min="1281" max="1281" width="2.7109375" style="14" customWidth="1"/>
    <col min="1282" max="1282" width="0.85546875" style="14" customWidth="1"/>
    <col min="1283" max="1283" width="2.7109375" style="14" customWidth="1"/>
    <col min="1284" max="1284" width="68.42578125" style="14" customWidth="1"/>
    <col min="1285" max="1285" width="2.7109375" style="14" customWidth="1"/>
    <col min="1286" max="1286" width="0.85546875" style="14" customWidth="1"/>
    <col min="1287" max="1287" width="5.7109375" style="14" customWidth="1"/>
    <col min="1288" max="1288" width="2" style="14" bestFit="1" customWidth="1"/>
    <col min="1289" max="1294" width="12.5703125" style="14" customWidth="1"/>
    <col min="1295" max="1536" width="9.140625" style="14"/>
    <col min="1537" max="1537" width="2.7109375" style="14" customWidth="1"/>
    <col min="1538" max="1538" width="0.85546875" style="14" customWidth="1"/>
    <col min="1539" max="1539" width="2.7109375" style="14" customWidth="1"/>
    <col min="1540" max="1540" width="68.42578125" style="14" customWidth="1"/>
    <col min="1541" max="1541" width="2.7109375" style="14" customWidth="1"/>
    <col min="1542" max="1542" width="0.85546875" style="14" customWidth="1"/>
    <col min="1543" max="1543" width="5.7109375" style="14" customWidth="1"/>
    <col min="1544" max="1544" width="2" style="14" bestFit="1" customWidth="1"/>
    <col min="1545" max="1550" width="12.5703125" style="14" customWidth="1"/>
    <col min="1551" max="1792" width="9.140625" style="14"/>
    <col min="1793" max="1793" width="2.7109375" style="14" customWidth="1"/>
    <col min="1794" max="1794" width="0.85546875" style="14" customWidth="1"/>
    <col min="1795" max="1795" width="2.7109375" style="14" customWidth="1"/>
    <col min="1796" max="1796" width="68.42578125" style="14" customWidth="1"/>
    <col min="1797" max="1797" width="2.7109375" style="14" customWidth="1"/>
    <col min="1798" max="1798" width="0.85546875" style="14" customWidth="1"/>
    <col min="1799" max="1799" width="5.7109375" style="14" customWidth="1"/>
    <col min="1800" max="1800" width="2" style="14" bestFit="1" customWidth="1"/>
    <col min="1801" max="1806" width="12.5703125" style="14" customWidth="1"/>
    <col min="1807" max="2048" width="9.140625" style="14"/>
    <col min="2049" max="2049" width="2.7109375" style="14" customWidth="1"/>
    <col min="2050" max="2050" width="0.85546875" style="14" customWidth="1"/>
    <col min="2051" max="2051" width="2.7109375" style="14" customWidth="1"/>
    <col min="2052" max="2052" width="68.42578125" style="14" customWidth="1"/>
    <col min="2053" max="2053" width="2.7109375" style="14" customWidth="1"/>
    <col min="2054" max="2054" width="0.85546875" style="14" customWidth="1"/>
    <col min="2055" max="2055" width="5.7109375" style="14" customWidth="1"/>
    <col min="2056" max="2056" width="2" style="14" bestFit="1" customWidth="1"/>
    <col min="2057" max="2062" width="12.5703125" style="14" customWidth="1"/>
    <col min="2063" max="2304" width="9.140625" style="14"/>
    <col min="2305" max="2305" width="2.7109375" style="14" customWidth="1"/>
    <col min="2306" max="2306" width="0.85546875" style="14" customWidth="1"/>
    <col min="2307" max="2307" width="2.7109375" style="14" customWidth="1"/>
    <col min="2308" max="2308" width="68.42578125" style="14" customWidth="1"/>
    <col min="2309" max="2309" width="2.7109375" style="14" customWidth="1"/>
    <col min="2310" max="2310" width="0.85546875" style="14" customWidth="1"/>
    <col min="2311" max="2311" width="5.7109375" style="14" customWidth="1"/>
    <col min="2312" max="2312" width="2" style="14" bestFit="1" customWidth="1"/>
    <col min="2313" max="2318" width="12.5703125" style="14" customWidth="1"/>
    <col min="2319" max="2560" width="9.140625" style="14"/>
    <col min="2561" max="2561" width="2.7109375" style="14" customWidth="1"/>
    <col min="2562" max="2562" width="0.85546875" style="14" customWidth="1"/>
    <col min="2563" max="2563" width="2.7109375" style="14" customWidth="1"/>
    <col min="2564" max="2564" width="68.42578125" style="14" customWidth="1"/>
    <col min="2565" max="2565" width="2.7109375" style="14" customWidth="1"/>
    <col min="2566" max="2566" width="0.85546875" style="14" customWidth="1"/>
    <col min="2567" max="2567" width="5.7109375" style="14" customWidth="1"/>
    <col min="2568" max="2568" width="2" style="14" bestFit="1" customWidth="1"/>
    <col min="2569" max="2574" width="12.5703125" style="14" customWidth="1"/>
    <col min="2575" max="2816" width="9.140625" style="14"/>
    <col min="2817" max="2817" width="2.7109375" style="14" customWidth="1"/>
    <col min="2818" max="2818" width="0.85546875" style="14" customWidth="1"/>
    <col min="2819" max="2819" width="2.7109375" style="14" customWidth="1"/>
    <col min="2820" max="2820" width="68.42578125" style="14" customWidth="1"/>
    <col min="2821" max="2821" width="2.7109375" style="14" customWidth="1"/>
    <col min="2822" max="2822" width="0.85546875" style="14" customWidth="1"/>
    <col min="2823" max="2823" width="5.7109375" style="14" customWidth="1"/>
    <col min="2824" max="2824" width="2" style="14" bestFit="1" customWidth="1"/>
    <col min="2825" max="2830" width="12.5703125" style="14" customWidth="1"/>
    <col min="2831" max="3072" width="9.140625" style="14"/>
    <col min="3073" max="3073" width="2.7109375" style="14" customWidth="1"/>
    <col min="3074" max="3074" width="0.85546875" style="14" customWidth="1"/>
    <col min="3075" max="3075" width="2.7109375" style="14" customWidth="1"/>
    <col min="3076" max="3076" width="68.42578125" style="14" customWidth="1"/>
    <col min="3077" max="3077" width="2.7109375" style="14" customWidth="1"/>
    <col min="3078" max="3078" width="0.85546875" style="14" customWidth="1"/>
    <col min="3079" max="3079" width="5.7109375" style="14" customWidth="1"/>
    <col min="3080" max="3080" width="2" style="14" bestFit="1" customWidth="1"/>
    <col min="3081" max="3086" width="12.5703125" style="14" customWidth="1"/>
    <col min="3087" max="3328" width="9.140625" style="14"/>
    <col min="3329" max="3329" width="2.7109375" style="14" customWidth="1"/>
    <col min="3330" max="3330" width="0.85546875" style="14" customWidth="1"/>
    <col min="3331" max="3331" width="2.7109375" style="14" customWidth="1"/>
    <col min="3332" max="3332" width="68.42578125" style="14" customWidth="1"/>
    <col min="3333" max="3333" width="2.7109375" style="14" customWidth="1"/>
    <col min="3334" max="3334" width="0.85546875" style="14" customWidth="1"/>
    <col min="3335" max="3335" width="5.7109375" style="14" customWidth="1"/>
    <col min="3336" max="3336" width="2" style="14" bestFit="1" customWidth="1"/>
    <col min="3337" max="3342" width="12.5703125" style="14" customWidth="1"/>
    <col min="3343" max="3584" width="9.140625" style="14"/>
    <col min="3585" max="3585" width="2.7109375" style="14" customWidth="1"/>
    <col min="3586" max="3586" width="0.85546875" style="14" customWidth="1"/>
    <col min="3587" max="3587" width="2.7109375" style="14" customWidth="1"/>
    <col min="3588" max="3588" width="68.42578125" style="14" customWidth="1"/>
    <col min="3589" max="3589" width="2.7109375" style="14" customWidth="1"/>
    <col min="3590" max="3590" width="0.85546875" style="14" customWidth="1"/>
    <col min="3591" max="3591" width="5.7109375" style="14" customWidth="1"/>
    <col min="3592" max="3592" width="2" style="14" bestFit="1" customWidth="1"/>
    <col min="3593" max="3598" width="12.5703125" style="14" customWidth="1"/>
    <col min="3599" max="3840" width="9.140625" style="14"/>
    <col min="3841" max="3841" width="2.7109375" style="14" customWidth="1"/>
    <col min="3842" max="3842" width="0.85546875" style="14" customWidth="1"/>
    <col min="3843" max="3843" width="2.7109375" style="14" customWidth="1"/>
    <col min="3844" max="3844" width="68.42578125" style="14" customWidth="1"/>
    <col min="3845" max="3845" width="2.7109375" style="14" customWidth="1"/>
    <col min="3846" max="3846" width="0.85546875" style="14" customWidth="1"/>
    <col min="3847" max="3847" width="5.7109375" style="14" customWidth="1"/>
    <col min="3848" max="3848" width="2" style="14" bestFit="1" customWidth="1"/>
    <col min="3849" max="3854" width="12.5703125" style="14" customWidth="1"/>
    <col min="3855" max="4096" width="9.140625" style="14"/>
    <col min="4097" max="4097" width="2.7109375" style="14" customWidth="1"/>
    <col min="4098" max="4098" width="0.85546875" style="14" customWidth="1"/>
    <col min="4099" max="4099" width="2.7109375" style="14" customWidth="1"/>
    <col min="4100" max="4100" width="68.42578125" style="14" customWidth="1"/>
    <col min="4101" max="4101" width="2.7109375" style="14" customWidth="1"/>
    <col min="4102" max="4102" width="0.85546875" style="14" customWidth="1"/>
    <col min="4103" max="4103" width="5.7109375" style="14" customWidth="1"/>
    <col min="4104" max="4104" width="2" style="14" bestFit="1" customWidth="1"/>
    <col min="4105" max="4110" width="12.5703125" style="14" customWidth="1"/>
    <col min="4111" max="4352" width="9.140625" style="14"/>
    <col min="4353" max="4353" width="2.7109375" style="14" customWidth="1"/>
    <col min="4354" max="4354" width="0.85546875" style="14" customWidth="1"/>
    <col min="4355" max="4355" width="2.7109375" style="14" customWidth="1"/>
    <col min="4356" max="4356" width="68.42578125" style="14" customWidth="1"/>
    <col min="4357" max="4357" width="2.7109375" style="14" customWidth="1"/>
    <col min="4358" max="4358" width="0.85546875" style="14" customWidth="1"/>
    <col min="4359" max="4359" width="5.7109375" style="14" customWidth="1"/>
    <col min="4360" max="4360" width="2" style="14" bestFit="1" customWidth="1"/>
    <col min="4361" max="4366" width="12.5703125" style="14" customWidth="1"/>
    <col min="4367" max="4608" width="9.140625" style="14"/>
    <col min="4609" max="4609" width="2.7109375" style="14" customWidth="1"/>
    <col min="4610" max="4610" width="0.85546875" style="14" customWidth="1"/>
    <col min="4611" max="4611" width="2.7109375" style="14" customWidth="1"/>
    <col min="4612" max="4612" width="68.42578125" style="14" customWidth="1"/>
    <col min="4613" max="4613" width="2.7109375" style="14" customWidth="1"/>
    <col min="4614" max="4614" width="0.85546875" style="14" customWidth="1"/>
    <col min="4615" max="4615" width="5.7109375" style="14" customWidth="1"/>
    <col min="4616" max="4616" width="2" style="14" bestFit="1" customWidth="1"/>
    <col min="4617" max="4622" width="12.5703125" style="14" customWidth="1"/>
    <col min="4623" max="4864" width="9.140625" style="14"/>
    <col min="4865" max="4865" width="2.7109375" style="14" customWidth="1"/>
    <col min="4866" max="4866" width="0.85546875" style="14" customWidth="1"/>
    <col min="4867" max="4867" width="2.7109375" style="14" customWidth="1"/>
    <col min="4868" max="4868" width="68.42578125" style="14" customWidth="1"/>
    <col min="4869" max="4869" width="2.7109375" style="14" customWidth="1"/>
    <col min="4870" max="4870" width="0.85546875" style="14" customWidth="1"/>
    <col min="4871" max="4871" width="5.7109375" style="14" customWidth="1"/>
    <col min="4872" max="4872" width="2" style="14" bestFit="1" customWidth="1"/>
    <col min="4873" max="4878" width="12.5703125" style="14" customWidth="1"/>
    <col min="4879" max="5120" width="9.140625" style="14"/>
    <col min="5121" max="5121" width="2.7109375" style="14" customWidth="1"/>
    <col min="5122" max="5122" width="0.85546875" style="14" customWidth="1"/>
    <col min="5123" max="5123" width="2.7109375" style="14" customWidth="1"/>
    <col min="5124" max="5124" width="68.42578125" style="14" customWidth="1"/>
    <col min="5125" max="5125" width="2.7109375" style="14" customWidth="1"/>
    <col min="5126" max="5126" width="0.85546875" style="14" customWidth="1"/>
    <col min="5127" max="5127" width="5.7109375" style="14" customWidth="1"/>
    <col min="5128" max="5128" width="2" style="14" bestFit="1" customWidth="1"/>
    <col min="5129" max="5134" width="12.5703125" style="14" customWidth="1"/>
    <col min="5135" max="5376" width="9.140625" style="14"/>
    <col min="5377" max="5377" width="2.7109375" style="14" customWidth="1"/>
    <col min="5378" max="5378" width="0.85546875" style="14" customWidth="1"/>
    <col min="5379" max="5379" width="2.7109375" style="14" customWidth="1"/>
    <col min="5380" max="5380" width="68.42578125" style="14" customWidth="1"/>
    <col min="5381" max="5381" width="2.7109375" style="14" customWidth="1"/>
    <col min="5382" max="5382" width="0.85546875" style="14" customWidth="1"/>
    <col min="5383" max="5383" width="5.7109375" style="14" customWidth="1"/>
    <col min="5384" max="5384" width="2" style="14" bestFit="1" customWidth="1"/>
    <col min="5385" max="5390" width="12.5703125" style="14" customWidth="1"/>
    <col min="5391" max="5632" width="9.140625" style="14"/>
    <col min="5633" max="5633" width="2.7109375" style="14" customWidth="1"/>
    <col min="5634" max="5634" width="0.85546875" style="14" customWidth="1"/>
    <col min="5635" max="5635" width="2.7109375" style="14" customWidth="1"/>
    <col min="5636" max="5636" width="68.42578125" style="14" customWidth="1"/>
    <col min="5637" max="5637" width="2.7109375" style="14" customWidth="1"/>
    <col min="5638" max="5638" width="0.85546875" style="14" customWidth="1"/>
    <col min="5639" max="5639" width="5.7109375" style="14" customWidth="1"/>
    <col min="5640" max="5640" width="2" style="14" bestFit="1" customWidth="1"/>
    <col min="5641" max="5646" width="12.5703125" style="14" customWidth="1"/>
    <col min="5647" max="5888" width="9.140625" style="14"/>
    <col min="5889" max="5889" width="2.7109375" style="14" customWidth="1"/>
    <col min="5890" max="5890" width="0.85546875" style="14" customWidth="1"/>
    <col min="5891" max="5891" width="2.7109375" style="14" customWidth="1"/>
    <col min="5892" max="5892" width="68.42578125" style="14" customWidth="1"/>
    <col min="5893" max="5893" width="2.7109375" style="14" customWidth="1"/>
    <col min="5894" max="5894" width="0.85546875" style="14" customWidth="1"/>
    <col min="5895" max="5895" width="5.7109375" style="14" customWidth="1"/>
    <col min="5896" max="5896" width="2" style="14" bestFit="1" customWidth="1"/>
    <col min="5897" max="5902" width="12.5703125" style="14" customWidth="1"/>
    <col min="5903" max="6144" width="9.140625" style="14"/>
    <col min="6145" max="6145" width="2.7109375" style="14" customWidth="1"/>
    <col min="6146" max="6146" width="0.85546875" style="14" customWidth="1"/>
    <col min="6147" max="6147" width="2.7109375" style="14" customWidth="1"/>
    <col min="6148" max="6148" width="68.42578125" style="14" customWidth="1"/>
    <col min="6149" max="6149" width="2.7109375" style="14" customWidth="1"/>
    <col min="6150" max="6150" width="0.85546875" style="14" customWidth="1"/>
    <col min="6151" max="6151" width="5.7109375" style="14" customWidth="1"/>
    <col min="6152" max="6152" width="2" style="14" bestFit="1" customWidth="1"/>
    <col min="6153" max="6158" width="12.5703125" style="14" customWidth="1"/>
    <col min="6159" max="6400" width="9.140625" style="14"/>
    <col min="6401" max="6401" width="2.7109375" style="14" customWidth="1"/>
    <col min="6402" max="6402" width="0.85546875" style="14" customWidth="1"/>
    <col min="6403" max="6403" width="2.7109375" style="14" customWidth="1"/>
    <col min="6404" max="6404" width="68.42578125" style="14" customWidth="1"/>
    <col min="6405" max="6405" width="2.7109375" style="14" customWidth="1"/>
    <col min="6406" max="6406" width="0.85546875" style="14" customWidth="1"/>
    <col min="6407" max="6407" width="5.7109375" style="14" customWidth="1"/>
    <col min="6408" max="6408" width="2" style="14" bestFit="1" customWidth="1"/>
    <col min="6409" max="6414" width="12.5703125" style="14" customWidth="1"/>
    <col min="6415" max="6656" width="9.140625" style="14"/>
    <col min="6657" max="6657" width="2.7109375" style="14" customWidth="1"/>
    <col min="6658" max="6658" width="0.85546875" style="14" customWidth="1"/>
    <col min="6659" max="6659" width="2.7109375" style="14" customWidth="1"/>
    <col min="6660" max="6660" width="68.42578125" style="14" customWidth="1"/>
    <col min="6661" max="6661" width="2.7109375" style="14" customWidth="1"/>
    <col min="6662" max="6662" width="0.85546875" style="14" customWidth="1"/>
    <col min="6663" max="6663" width="5.7109375" style="14" customWidth="1"/>
    <col min="6664" max="6664" width="2" style="14" bestFit="1" customWidth="1"/>
    <col min="6665" max="6670" width="12.5703125" style="14" customWidth="1"/>
    <col min="6671" max="6912" width="9.140625" style="14"/>
    <col min="6913" max="6913" width="2.7109375" style="14" customWidth="1"/>
    <col min="6914" max="6914" width="0.85546875" style="14" customWidth="1"/>
    <col min="6915" max="6915" width="2.7109375" style="14" customWidth="1"/>
    <col min="6916" max="6916" width="68.42578125" style="14" customWidth="1"/>
    <col min="6917" max="6917" width="2.7109375" style="14" customWidth="1"/>
    <col min="6918" max="6918" width="0.85546875" style="14" customWidth="1"/>
    <col min="6919" max="6919" width="5.7109375" style="14" customWidth="1"/>
    <col min="6920" max="6920" width="2" style="14" bestFit="1" customWidth="1"/>
    <col min="6921" max="6926" width="12.5703125" style="14" customWidth="1"/>
    <col min="6927" max="7168" width="9.140625" style="14"/>
    <col min="7169" max="7169" width="2.7109375" style="14" customWidth="1"/>
    <col min="7170" max="7170" width="0.85546875" style="14" customWidth="1"/>
    <col min="7171" max="7171" width="2.7109375" style="14" customWidth="1"/>
    <col min="7172" max="7172" width="68.42578125" style="14" customWidth="1"/>
    <col min="7173" max="7173" width="2.7109375" style="14" customWidth="1"/>
    <col min="7174" max="7174" width="0.85546875" style="14" customWidth="1"/>
    <col min="7175" max="7175" width="5.7109375" style="14" customWidth="1"/>
    <col min="7176" max="7176" width="2" style="14" bestFit="1" customWidth="1"/>
    <col min="7177" max="7182" width="12.5703125" style="14" customWidth="1"/>
    <col min="7183" max="7424" width="9.140625" style="14"/>
    <col min="7425" max="7425" width="2.7109375" style="14" customWidth="1"/>
    <col min="7426" max="7426" width="0.85546875" style="14" customWidth="1"/>
    <col min="7427" max="7427" width="2.7109375" style="14" customWidth="1"/>
    <col min="7428" max="7428" width="68.42578125" style="14" customWidth="1"/>
    <col min="7429" max="7429" width="2.7109375" style="14" customWidth="1"/>
    <col min="7430" max="7430" width="0.85546875" style="14" customWidth="1"/>
    <col min="7431" max="7431" width="5.7109375" style="14" customWidth="1"/>
    <col min="7432" max="7432" width="2" style="14" bestFit="1" customWidth="1"/>
    <col min="7433" max="7438" width="12.5703125" style="14" customWidth="1"/>
    <col min="7439" max="7680" width="9.140625" style="14"/>
    <col min="7681" max="7681" width="2.7109375" style="14" customWidth="1"/>
    <col min="7682" max="7682" width="0.85546875" style="14" customWidth="1"/>
    <col min="7683" max="7683" width="2.7109375" style="14" customWidth="1"/>
    <col min="7684" max="7684" width="68.42578125" style="14" customWidth="1"/>
    <col min="7685" max="7685" width="2.7109375" style="14" customWidth="1"/>
    <col min="7686" max="7686" width="0.85546875" style="14" customWidth="1"/>
    <col min="7687" max="7687" width="5.7109375" style="14" customWidth="1"/>
    <col min="7688" max="7688" width="2" style="14" bestFit="1" customWidth="1"/>
    <col min="7689" max="7694" width="12.5703125" style="14" customWidth="1"/>
    <col min="7695" max="7936" width="9.140625" style="14"/>
    <col min="7937" max="7937" width="2.7109375" style="14" customWidth="1"/>
    <col min="7938" max="7938" width="0.85546875" style="14" customWidth="1"/>
    <col min="7939" max="7939" width="2.7109375" style="14" customWidth="1"/>
    <col min="7940" max="7940" width="68.42578125" style="14" customWidth="1"/>
    <col min="7941" max="7941" width="2.7109375" style="14" customWidth="1"/>
    <col min="7942" max="7942" width="0.85546875" style="14" customWidth="1"/>
    <col min="7943" max="7943" width="5.7109375" style="14" customWidth="1"/>
    <col min="7944" max="7944" width="2" style="14" bestFit="1" customWidth="1"/>
    <col min="7945" max="7950" width="12.5703125" style="14" customWidth="1"/>
    <col min="7951" max="8192" width="9.140625" style="14"/>
    <col min="8193" max="8193" width="2.7109375" style="14" customWidth="1"/>
    <col min="8194" max="8194" width="0.85546875" style="14" customWidth="1"/>
    <col min="8195" max="8195" width="2.7109375" style="14" customWidth="1"/>
    <col min="8196" max="8196" width="68.42578125" style="14" customWidth="1"/>
    <col min="8197" max="8197" width="2.7109375" style="14" customWidth="1"/>
    <col min="8198" max="8198" width="0.85546875" style="14" customWidth="1"/>
    <col min="8199" max="8199" width="5.7109375" style="14" customWidth="1"/>
    <col min="8200" max="8200" width="2" style="14" bestFit="1" customWidth="1"/>
    <col min="8201" max="8206" width="12.5703125" style="14" customWidth="1"/>
    <col min="8207" max="8448" width="9.140625" style="14"/>
    <col min="8449" max="8449" width="2.7109375" style="14" customWidth="1"/>
    <col min="8450" max="8450" width="0.85546875" style="14" customWidth="1"/>
    <col min="8451" max="8451" width="2.7109375" style="14" customWidth="1"/>
    <col min="8452" max="8452" width="68.42578125" style="14" customWidth="1"/>
    <col min="8453" max="8453" width="2.7109375" style="14" customWidth="1"/>
    <col min="8454" max="8454" width="0.85546875" style="14" customWidth="1"/>
    <col min="8455" max="8455" width="5.7109375" style="14" customWidth="1"/>
    <col min="8456" max="8456" width="2" style="14" bestFit="1" customWidth="1"/>
    <col min="8457" max="8462" width="12.5703125" style="14" customWidth="1"/>
    <col min="8463" max="8704" width="9.140625" style="14"/>
    <col min="8705" max="8705" width="2.7109375" style="14" customWidth="1"/>
    <col min="8706" max="8706" width="0.85546875" style="14" customWidth="1"/>
    <col min="8707" max="8707" width="2.7109375" style="14" customWidth="1"/>
    <col min="8708" max="8708" width="68.42578125" style="14" customWidth="1"/>
    <col min="8709" max="8709" width="2.7109375" style="14" customWidth="1"/>
    <col min="8710" max="8710" width="0.85546875" style="14" customWidth="1"/>
    <col min="8711" max="8711" width="5.7109375" style="14" customWidth="1"/>
    <col min="8712" max="8712" width="2" style="14" bestFit="1" customWidth="1"/>
    <col min="8713" max="8718" width="12.5703125" style="14" customWidth="1"/>
    <col min="8719" max="8960" width="9.140625" style="14"/>
    <col min="8961" max="8961" width="2.7109375" style="14" customWidth="1"/>
    <col min="8962" max="8962" width="0.85546875" style="14" customWidth="1"/>
    <col min="8963" max="8963" width="2.7109375" style="14" customWidth="1"/>
    <col min="8964" max="8964" width="68.42578125" style="14" customWidth="1"/>
    <col min="8965" max="8965" width="2.7109375" style="14" customWidth="1"/>
    <col min="8966" max="8966" width="0.85546875" style="14" customWidth="1"/>
    <col min="8967" max="8967" width="5.7109375" style="14" customWidth="1"/>
    <col min="8968" max="8968" width="2" style="14" bestFit="1" customWidth="1"/>
    <col min="8969" max="8974" width="12.5703125" style="14" customWidth="1"/>
    <col min="8975" max="9216" width="9.140625" style="14"/>
    <col min="9217" max="9217" width="2.7109375" style="14" customWidth="1"/>
    <col min="9218" max="9218" width="0.85546875" style="14" customWidth="1"/>
    <col min="9219" max="9219" width="2.7109375" style="14" customWidth="1"/>
    <col min="9220" max="9220" width="68.42578125" style="14" customWidth="1"/>
    <col min="9221" max="9221" width="2.7109375" style="14" customWidth="1"/>
    <col min="9222" max="9222" width="0.85546875" style="14" customWidth="1"/>
    <col min="9223" max="9223" width="5.7109375" style="14" customWidth="1"/>
    <col min="9224" max="9224" width="2" style="14" bestFit="1" customWidth="1"/>
    <col min="9225" max="9230" width="12.5703125" style="14" customWidth="1"/>
    <col min="9231" max="9472" width="9.140625" style="14"/>
    <col min="9473" max="9473" width="2.7109375" style="14" customWidth="1"/>
    <col min="9474" max="9474" width="0.85546875" style="14" customWidth="1"/>
    <col min="9475" max="9475" width="2.7109375" style="14" customWidth="1"/>
    <col min="9476" max="9476" width="68.42578125" style="14" customWidth="1"/>
    <col min="9477" max="9477" width="2.7109375" style="14" customWidth="1"/>
    <col min="9478" max="9478" width="0.85546875" style="14" customWidth="1"/>
    <col min="9479" max="9479" width="5.7109375" style="14" customWidth="1"/>
    <col min="9480" max="9480" width="2" style="14" bestFit="1" customWidth="1"/>
    <col min="9481" max="9486" width="12.5703125" style="14" customWidth="1"/>
    <col min="9487" max="9728" width="9.140625" style="14"/>
    <col min="9729" max="9729" width="2.7109375" style="14" customWidth="1"/>
    <col min="9730" max="9730" width="0.85546875" style="14" customWidth="1"/>
    <col min="9731" max="9731" width="2.7109375" style="14" customWidth="1"/>
    <col min="9732" max="9732" width="68.42578125" style="14" customWidth="1"/>
    <col min="9733" max="9733" width="2.7109375" style="14" customWidth="1"/>
    <col min="9734" max="9734" width="0.85546875" style="14" customWidth="1"/>
    <col min="9735" max="9735" width="5.7109375" style="14" customWidth="1"/>
    <col min="9736" max="9736" width="2" style="14" bestFit="1" customWidth="1"/>
    <col min="9737" max="9742" width="12.5703125" style="14" customWidth="1"/>
    <col min="9743" max="9984" width="9.140625" style="14"/>
    <col min="9985" max="9985" width="2.7109375" style="14" customWidth="1"/>
    <col min="9986" max="9986" width="0.85546875" style="14" customWidth="1"/>
    <col min="9987" max="9987" width="2.7109375" style="14" customWidth="1"/>
    <col min="9988" max="9988" width="68.42578125" style="14" customWidth="1"/>
    <col min="9989" max="9989" width="2.7109375" style="14" customWidth="1"/>
    <col min="9990" max="9990" width="0.85546875" style="14" customWidth="1"/>
    <col min="9991" max="9991" width="5.7109375" style="14" customWidth="1"/>
    <col min="9992" max="9992" width="2" style="14" bestFit="1" customWidth="1"/>
    <col min="9993" max="9998" width="12.5703125" style="14" customWidth="1"/>
    <col min="9999" max="10240" width="9.140625" style="14"/>
    <col min="10241" max="10241" width="2.7109375" style="14" customWidth="1"/>
    <col min="10242" max="10242" width="0.85546875" style="14" customWidth="1"/>
    <col min="10243" max="10243" width="2.7109375" style="14" customWidth="1"/>
    <col min="10244" max="10244" width="68.42578125" style="14" customWidth="1"/>
    <col min="10245" max="10245" width="2.7109375" style="14" customWidth="1"/>
    <col min="10246" max="10246" width="0.85546875" style="14" customWidth="1"/>
    <col min="10247" max="10247" width="5.7109375" style="14" customWidth="1"/>
    <col min="10248" max="10248" width="2" style="14" bestFit="1" customWidth="1"/>
    <col min="10249" max="10254" width="12.5703125" style="14" customWidth="1"/>
    <col min="10255" max="10496" width="9.140625" style="14"/>
    <col min="10497" max="10497" width="2.7109375" style="14" customWidth="1"/>
    <col min="10498" max="10498" width="0.85546875" style="14" customWidth="1"/>
    <col min="10499" max="10499" width="2.7109375" style="14" customWidth="1"/>
    <col min="10500" max="10500" width="68.42578125" style="14" customWidth="1"/>
    <col min="10501" max="10501" width="2.7109375" style="14" customWidth="1"/>
    <col min="10502" max="10502" width="0.85546875" style="14" customWidth="1"/>
    <col min="10503" max="10503" width="5.7109375" style="14" customWidth="1"/>
    <col min="10504" max="10504" width="2" style="14" bestFit="1" customWidth="1"/>
    <col min="10505" max="10510" width="12.5703125" style="14" customWidth="1"/>
    <col min="10511" max="10752" width="9.140625" style="14"/>
    <col min="10753" max="10753" width="2.7109375" style="14" customWidth="1"/>
    <col min="10754" max="10754" width="0.85546875" style="14" customWidth="1"/>
    <col min="10755" max="10755" width="2.7109375" style="14" customWidth="1"/>
    <col min="10756" max="10756" width="68.42578125" style="14" customWidth="1"/>
    <col min="10757" max="10757" width="2.7109375" style="14" customWidth="1"/>
    <col min="10758" max="10758" width="0.85546875" style="14" customWidth="1"/>
    <col min="10759" max="10759" width="5.7109375" style="14" customWidth="1"/>
    <col min="10760" max="10760" width="2" style="14" bestFit="1" customWidth="1"/>
    <col min="10761" max="10766" width="12.5703125" style="14" customWidth="1"/>
    <col min="10767" max="11008" width="9.140625" style="14"/>
    <col min="11009" max="11009" width="2.7109375" style="14" customWidth="1"/>
    <col min="11010" max="11010" width="0.85546875" style="14" customWidth="1"/>
    <col min="11011" max="11011" width="2.7109375" style="14" customWidth="1"/>
    <col min="11012" max="11012" width="68.42578125" style="14" customWidth="1"/>
    <col min="11013" max="11013" width="2.7109375" style="14" customWidth="1"/>
    <col min="11014" max="11014" width="0.85546875" style="14" customWidth="1"/>
    <col min="11015" max="11015" width="5.7109375" style="14" customWidth="1"/>
    <col min="11016" max="11016" width="2" style="14" bestFit="1" customWidth="1"/>
    <col min="11017" max="11022" width="12.5703125" style="14" customWidth="1"/>
    <col min="11023" max="11264" width="9.140625" style="14"/>
    <col min="11265" max="11265" width="2.7109375" style="14" customWidth="1"/>
    <col min="11266" max="11266" width="0.85546875" style="14" customWidth="1"/>
    <col min="11267" max="11267" width="2.7109375" style="14" customWidth="1"/>
    <col min="11268" max="11268" width="68.42578125" style="14" customWidth="1"/>
    <col min="11269" max="11269" width="2.7109375" style="14" customWidth="1"/>
    <col min="11270" max="11270" width="0.85546875" style="14" customWidth="1"/>
    <col min="11271" max="11271" width="5.7109375" style="14" customWidth="1"/>
    <col min="11272" max="11272" width="2" style="14" bestFit="1" customWidth="1"/>
    <col min="11273" max="11278" width="12.5703125" style="14" customWidth="1"/>
    <col min="11279" max="11520" width="9.140625" style="14"/>
    <col min="11521" max="11521" width="2.7109375" style="14" customWidth="1"/>
    <col min="11522" max="11522" width="0.85546875" style="14" customWidth="1"/>
    <col min="11523" max="11523" width="2.7109375" style="14" customWidth="1"/>
    <col min="11524" max="11524" width="68.42578125" style="14" customWidth="1"/>
    <col min="11525" max="11525" width="2.7109375" style="14" customWidth="1"/>
    <col min="11526" max="11526" width="0.85546875" style="14" customWidth="1"/>
    <col min="11527" max="11527" width="5.7109375" style="14" customWidth="1"/>
    <col min="11528" max="11528" width="2" style="14" bestFit="1" customWidth="1"/>
    <col min="11529" max="11534" width="12.5703125" style="14" customWidth="1"/>
    <col min="11535" max="11776" width="9.140625" style="14"/>
    <col min="11777" max="11777" width="2.7109375" style="14" customWidth="1"/>
    <col min="11778" max="11778" width="0.85546875" style="14" customWidth="1"/>
    <col min="11779" max="11779" width="2.7109375" style="14" customWidth="1"/>
    <col min="11780" max="11780" width="68.42578125" style="14" customWidth="1"/>
    <col min="11781" max="11781" width="2.7109375" style="14" customWidth="1"/>
    <col min="11782" max="11782" width="0.85546875" style="14" customWidth="1"/>
    <col min="11783" max="11783" width="5.7109375" style="14" customWidth="1"/>
    <col min="11784" max="11784" width="2" style="14" bestFit="1" customWidth="1"/>
    <col min="11785" max="11790" width="12.5703125" style="14" customWidth="1"/>
    <col min="11791" max="12032" width="9.140625" style="14"/>
    <col min="12033" max="12033" width="2.7109375" style="14" customWidth="1"/>
    <col min="12034" max="12034" width="0.85546875" style="14" customWidth="1"/>
    <col min="12035" max="12035" width="2.7109375" style="14" customWidth="1"/>
    <col min="12036" max="12036" width="68.42578125" style="14" customWidth="1"/>
    <col min="12037" max="12037" width="2.7109375" style="14" customWidth="1"/>
    <col min="12038" max="12038" width="0.85546875" style="14" customWidth="1"/>
    <col min="12039" max="12039" width="5.7109375" style="14" customWidth="1"/>
    <col min="12040" max="12040" width="2" style="14" bestFit="1" customWidth="1"/>
    <col min="12041" max="12046" width="12.5703125" style="14" customWidth="1"/>
    <col min="12047" max="12288" width="9.140625" style="14"/>
    <col min="12289" max="12289" width="2.7109375" style="14" customWidth="1"/>
    <col min="12290" max="12290" width="0.85546875" style="14" customWidth="1"/>
    <col min="12291" max="12291" width="2.7109375" style="14" customWidth="1"/>
    <col min="12292" max="12292" width="68.42578125" style="14" customWidth="1"/>
    <col min="12293" max="12293" width="2.7109375" style="14" customWidth="1"/>
    <col min="12294" max="12294" width="0.85546875" style="14" customWidth="1"/>
    <col min="12295" max="12295" width="5.7109375" style="14" customWidth="1"/>
    <col min="12296" max="12296" width="2" style="14" bestFit="1" customWidth="1"/>
    <col min="12297" max="12302" width="12.5703125" style="14" customWidth="1"/>
    <col min="12303" max="12544" width="9.140625" style="14"/>
    <col min="12545" max="12545" width="2.7109375" style="14" customWidth="1"/>
    <col min="12546" max="12546" width="0.85546875" style="14" customWidth="1"/>
    <col min="12547" max="12547" width="2.7109375" style="14" customWidth="1"/>
    <col min="12548" max="12548" width="68.42578125" style="14" customWidth="1"/>
    <col min="12549" max="12549" width="2.7109375" style="14" customWidth="1"/>
    <col min="12550" max="12550" width="0.85546875" style="14" customWidth="1"/>
    <col min="12551" max="12551" width="5.7109375" style="14" customWidth="1"/>
    <col min="12552" max="12552" width="2" style="14" bestFit="1" customWidth="1"/>
    <col min="12553" max="12558" width="12.5703125" style="14" customWidth="1"/>
    <col min="12559" max="12800" width="9.140625" style="14"/>
    <col min="12801" max="12801" width="2.7109375" style="14" customWidth="1"/>
    <col min="12802" max="12802" width="0.85546875" style="14" customWidth="1"/>
    <col min="12803" max="12803" width="2.7109375" style="14" customWidth="1"/>
    <col min="12804" max="12804" width="68.42578125" style="14" customWidth="1"/>
    <col min="12805" max="12805" width="2.7109375" style="14" customWidth="1"/>
    <col min="12806" max="12806" width="0.85546875" style="14" customWidth="1"/>
    <col min="12807" max="12807" width="5.7109375" style="14" customWidth="1"/>
    <col min="12808" max="12808" width="2" style="14" bestFit="1" customWidth="1"/>
    <col min="12809" max="12814" width="12.5703125" style="14" customWidth="1"/>
    <col min="12815" max="13056" width="9.140625" style="14"/>
    <col min="13057" max="13057" width="2.7109375" style="14" customWidth="1"/>
    <col min="13058" max="13058" width="0.85546875" style="14" customWidth="1"/>
    <col min="13059" max="13059" width="2.7109375" style="14" customWidth="1"/>
    <col min="13060" max="13060" width="68.42578125" style="14" customWidth="1"/>
    <col min="13061" max="13061" width="2.7109375" style="14" customWidth="1"/>
    <col min="13062" max="13062" width="0.85546875" style="14" customWidth="1"/>
    <col min="13063" max="13063" width="5.7109375" style="14" customWidth="1"/>
    <col min="13064" max="13064" width="2" style="14" bestFit="1" customWidth="1"/>
    <col min="13065" max="13070" width="12.5703125" style="14" customWidth="1"/>
    <col min="13071" max="13312" width="9.140625" style="14"/>
    <col min="13313" max="13313" width="2.7109375" style="14" customWidth="1"/>
    <col min="13314" max="13314" width="0.85546875" style="14" customWidth="1"/>
    <col min="13315" max="13315" width="2.7109375" style="14" customWidth="1"/>
    <col min="13316" max="13316" width="68.42578125" style="14" customWidth="1"/>
    <col min="13317" max="13317" width="2.7109375" style="14" customWidth="1"/>
    <col min="13318" max="13318" width="0.85546875" style="14" customWidth="1"/>
    <col min="13319" max="13319" width="5.7109375" style="14" customWidth="1"/>
    <col min="13320" max="13320" width="2" style="14" bestFit="1" customWidth="1"/>
    <col min="13321" max="13326" width="12.5703125" style="14" customWidth="1"/>
    <col min="13327" max="13568" width="9.140625" style="14"/>
    <col min="13569" max="13569" width="2.7109375" style="14" customWidth="1"/>
    <col min="13570" max="13570" width="0.85546875" style="14" customWidth="1"/>
    <col min="13571" max="13571" width="2.7109375" style="14" customWidth="1"/>
    <col min="13572" max="13572" width="68.42578125" style="14" customWidth="1"/>
    <col min="13573" max="13573" width="2.7109375" style="14" customWidth="1"/>
    <col min="13574" max="13574" width="0.85546875" style="14" customWidth="1"/>
    <col min="13575" max="13575" width="5.7109375" style="14" customWidth="1"/>
    <col min="13576" max="13576" width="2" style="14" bestFit="1" customWidth="1"/>
    <col min="13577" max="13582" width="12.5703125" style="14" customWidth="1"/>
    <col min="13583" max="13824" width="9.140625" style="14"/>
    <col min="13825" max="13825" width="2.7109375" style="14" customWidth="1"/>
    <col min="13826" max="13826" width="0.85546875" style="14" customWidth="1"/>
    <col min="13827" max="13827" width="2.7109375" style="14" customWidth="1"/>
    <col min="13828" max="13828" width="68.42578125" style="14" customWidth="1"/>
    <col min="13829" max="13829" width="2.7109375" style="14" customWidth="1"/>
    <col min="13830" max="13830" width="0.85546875" style="14" customWidth="1"/>
    <col min="13831" max="13831" width="5.7109375" style="14" customWidth="1"/>
    <col min="13832" max="13832" width="2" style="14" bestFit="1" customWidth="1"/>
    <col min="13833" max="13838" width="12.5703125" style="14" customWidth="1"/>
    <col min="13839" max="14080" width="9.140625" style="14"/>
    <col min="14081" max="14081" width="2.7109375" style="14" customWidth="1"/>
    <col min="14082" max="14082" width="0.85546875" style="14" customWidth="1"/>
    <col min="14083" max="14083" width="2.7109375" style="14" customWidth="1"/>
    <col min="14084" max="14084" width="68.42578125" style="14" customWidth="1"/>
    <col min="14085" max="14085" width="2.7109375" style="14" customWidth="1"/>
    <col min="14086" max="14086" width="0.85546875" style="14" customWidth="1"/>
    <col min="14087" max="14087" width="5.7109375" style="14" customWidth="1"/>
    <col min="14088" max="14088" width="2" style="14" bestFit="1" customWidth="1"/>
    <col min="14089" max="14094" width="12.5703125" style="14" customWidth="1"/>
    <col min="14095" max="14336" width="9.140625" style="14"/>
    <col min="14337" max="14337" width="2.7109375" style="14" customWidth="1"/>
    <col min="14338" max="14338" width="0.85546875" style="14" customWidth="1"/>
    <col min="14339" max="14339" width="2.7109375" style="14" customWidth="1"/>
    <col min="14340" max="14340" width="68.42578125" style="14" customWidth="1"/>
    <col min="14341" max="14341" width="2.7109375" style="14" customWidth="1"/>
    <col min="14342" max="14342" width="0.85546875" style="14" customWidth="1"/>
    <col min="14343" max="14343" width="5.7109375" style="14" customWidth="1"/>
    <col min="14344" max="14344" width="2" style="14" bestFit="1" customWidth="1"/>
    <col min="14345" max="14350" width="12.5703125" style="14" customWidth="1"/>
    <col min="14351" max="14592" width="9.140625" style="14"/>
    <col min="14593" max="14593" width="2.7109375" style="14" customWidth="1"/>
    <col min="14594" max="14594" width="0.85546875" style="14" customWidth="1"/>
    <col min="14595" max="14595" width="2.7109375" style="14" customWidth="1"/>
    <col min="14596" max="14596" width="68.42578125" style="14" customWidth="1"/>
    <col min="14597" max="14597" width="2.7109375" style="14" customWidth="1"/>
    <col min="14598" max="14598" width="0.85546875" style="14" customWidth="1"/>
    <col min="14599" max="14599" width="5.7109375" style="14" customWidth="1"/>
    <col min="14600" max="14600" width="2" style="14" bestFit="1" customWidth="1"/>
    <col min="14601" max="14606" width="12.5703125" style="14" customWidth="1"/>
    <col min="14607" max="14848" width="9.140625" style="14"/>
    <col min="14849" max="14849" width="2.7109375" style="14" customWidth="1"/>
    <col min="14850" max="14850" width="0.85546875" style="14" customWidth="1"/>
    <col min="14851" max="14851" width="2.7109375" style="14" customWidth="1"/>
    <col min="14852" max="14852" width="68.42578125" style="14" customWidth="1"/>
    <col min="14853" max="14853" width="2.7109375" style="14" customWidth="1"/>
    <col min="14854" max="14854" width="0.85546875" style="14" customWidth="1"/>
    <col min="14855" max="14855" width="5.7109375" style="14" customWidth="1"/>
    <col min="14856" max="14856" width="2" style="14" bestFit="1" customWidth="1"/>
    <col min="14857" max="14862" width="12.5703125" style="14" customWidth="1"/>
    <col min="14863" max="15104" width="9.140625" style="14"/>
    <col min="15105" max="15105" width="2.7109375" style="14" customWidth="1"/>
    <col min="15106" max="15106" width="0.85546875" style="14" customWidth="1"/>
    <col min="15107" max="15107" width="2.7109375" style="14" customWidth="1"/>
    <col min="15108" max="15108" width="68.42578125" style="14" customWidth="1"/>
    <col min="15109" max="15109" width="2.7109375" style="14" customWidth="1"/>
    <col min="15110" max="15110" width="0.85546875" style="14" customWidth="1"/>
    <col min="15111" max="15111" width="5.7109375" style="14" customWidth="1"/>
    <col min="15112" max="15112" width="2" style="14" bestFit="1" customWidth="1"/>
    <col min="15113" max="15118" width="12.5703125" style="14" customWidth="1"/>
    <col min="15119" max="15360" width="9.140625" style="14"/>
    <col min="15361" max="15361" width="2.7109375" style="14" customWidth="1"/>
    <col min="15362" max="15362" width="0.85546875" style="14" customWidth="1"/>
    <col min="15363" max="15363" width="2.7109375" style="14" customWidth="1"/>
    <col min="15364" max="15364" width="68.42578125" style="14" customWidth="1"/>
    <col min="15365" max="15365" width="2.7109375" style="14" customWidth="1"/>
    <col min="15366" max="15366" width="0.85546875" style="14" customWidth="1"/>
    <col min="15367" max="15367" width="5.7109375" style="14" customWidth="1"/>
    <col min="15368" max="15368" width="2" style="14" bestFit="1" customWidth="1"/>
    <col min="15369" max="15374" width="12.5703125" style="14" customWidth="1"/>
    <col min="15375" max="15616" width="9.140625" style="14"/>
    <col min="15617" max="15617" width="2.7109375" style="14" customWidth="1"/>
    <col min="15618" max="15618" width="0.85546875" style="14" customWidth="1"/>
    <col min="15619" max="15619" width="2.7109375" style="14" customWidth="1"/>
    <col min="15620" max="15620" width="68.42578125" style="14" customWidth="1"/>
    <col min="15621" max="15621" width="2.7109375" style="14" customWidth="1"/>
    <col min="15622" max="15622" width="0.85546875" style="14" customWidth="1"/>
    <col min="15623" max="15623" width="5.7109375" style="14" customWidth="1"/>
    <col min="15624" max="15624" width="2" style="14" bestFit="1" customWidth="1"/>
    <col min="15625" max="15630" width="12.5703125" style="14" customWidth="1"/>
    <col min="15631" max="15872" width="9.140625" style="14"/>
    <col min="15873" max="15873" width="2.7109375" style="14" customWidth="1"/>
    <col min="15874" max="15874" width="0.85546875" style="14" customWidth="1"/>
    <col min="15875" max="15875" width="2.7109375" style="14" customWidth="1"/>
    <col min="15876" max="15876" width="68.42578125" style="14" customWidth="1"/>
    <col min="15877" max="15877" width="2.7109375" style="14" customWidth="1"/>
    <col min="15878" max="15878" width="0.85546875" style="14" customWidth="1"/>
    <col min="15879" max="15879" width="5.7109375" style="14" customWidth="1"/>
    <col min="15880" max="15880" width="2" style="14" bestFit="1" customWidth="1"/>
    <col min="15881" max="15886" width="12.5703125" style="14" customWidth="1"/>
    <col min="15887" max="16128" width="9.140625" style="14"/>
    <col min="16129" max="16129" width="2.7109375" style="14" customWidth="1"/>
    <col min="16130" max="16130" width="0.85546875" style="14" customWidth="1"/>
    <col min="16131" max="16131" width="2.7109375" style="14" customWidth="1"/>
    <col min="16132" max="16132" width="68.42578125" style="14" customWidth="1"/>
    <col min="16133" max="16133" width="2.7109375" style="14" customWidth="1"/>
    <col min="16134" max="16134" width="0.85546875" style="14" customWidth="1"/>
    <col min="16135" max="16135" width="5.7109375" style="14" customWidth="1"/>
    <col min="16136" max="16136" width="2" style="14" bestFit="1" customWidth="1"/>
    <col min="16137" max="16142" width="12.5703125" style="14" customWidth="1"/>
    <col min="16143" max="16384" width="9.140625" style="14"/>
  </cols>
  <sheetData>
    <row r="2" spans="2:17" ht="3.95" customHeight="1" x14ac:dyDescent="0.25">
      <c r="B2" s="11"/>
      <c r="C2" s="12"/>
      <c r="D2" s="12"/>
      <c r="E2" s="12"/>
      <c r="F2" s="13"/>
    </row>
    <row r="3" spans="2:17" ht="15" customHeight="1" x14ac:dyDescent="0.25">
      <c r="B3" s="15"/>
      <c r="C3" s="16"/>
      <c r="D3" s="17"/>
      <c r="E3" s="18"/>
      <c r="F3" s="19"/>
    </row>
    <row r="4" spans="2:17" s="25" customFormat="1" ht="15" customHeight="1" thickBot="1" x14ac:dyDescent="0.3">
      <c r="B4" s="20"/>
      <c r="C4" s="21"/>
      <c r="D4" s="22" t="s">
        <v>12</v>
      </c>
      <c r="E4" s="23"/>
      <c r="F4" s="24"/>
      <c r="L4" s="14"/>
      <c r="M4" s="14"/>
      <c r="N4" s="14"/>
      <c r="O4" s="14"/>
      <c r="P4" s="14"/>
      <c r="Q4" s="14"/>
    </row>
    <row r="5" spans="2:17" ht="15" customHeight="1" x14ac:dyDescent="0.25">
      <c r="B5" s="15"/>
      <c r="C5" s="26"/>
      <c r="D5" s="27"/>
      <c r="E5" s="28"/>
      <c r="F5" s="19"/>
    </row>
    <row r="6" spans="2:17" ht="15" customHeight="1" x14ac:dyDescent="0.25">
      <c r="B6" s="15"/>
      <c r="C6" s="26"/>
      <c r="D6" s="29" t="s">
        <v>26</v>
      </c>
      <c r="E6" s="28"/>
      <c r="F6" s="19"/>
    </row>
    <row r="7" spans="2:17" ht="15" customHeight="1" x14ac:dyDescent="0.25">
      <c r="B7" s="15"/>
      <c r="C7" s="26"/>
      <c r="D7" s="29" t="s">
        <v>13</v>
      </c>
      <c r="E7" s="28"/>
      <c r="F7" s="19"/>
    </row>
    <row r="8" spans="2:17" ht="15" customHeight="1" x14ac:dyDescent="0.25">
      <c r="B8" s="15"/>
      <c r="C8" s="26"/>
      <c r="D8" s="30"/>
      <c r="E8" s="28"/>
      <c r="F8" s="19"/>
    </row>
    <row r="9" spans="2:17" ht="15" customHeight="1" x14ac:dyDescent="0.25">
      <c r="B9" s="15"/>
      <c r="C9" s="26"/>
      <c r="D9" s="29" t="s">
        <v>14</v>
      </c>
      <c r="E9" s="28"/>
      <c r="F9" s="19"/>
      <c r="J9" s="31"/>
    </row>
    <row r="10" spans="2:17" ht="15" customHeight="1" x14ac:dyDescent="0.25">
      <c r="B10" s="15"/>
      <c r="C10" s="26"/>
      <c r="D10" s="29" t="s">
        <v>15</v>
      </c>
      <c r="E10" s="28"/>
      <c r="F10" s="19"/>
    </row>
    <row r="11" spans="2:17" ht="15" customHeight="1" x14ac:dyDescent="0.25">
      <c r="B11" s="15"/>
      <c r="C11" s="26"/>
      <c r="D11" s="30" t="s">
        <v>16</v>
      </c>
      <c r="E11" s="28"/>
      <c r="F11" s="19"/>
    </row>
    <row r="12" spans="2:17" ht="15" customHeight="1" x14ac:dyDescent="0.25">
      <c r="B12" s="15"/>
      <c r="C12" s="26"/>
      <c r="D12" s="30" t="s">
        <v>17</v>
      </c>
      <c r="E12" s="28"/>
      <c r="F12" s="19"/>
    </row>
    <row r="13" spans="2:17" ht="15" customHeight="1" x14ac:dyDescent="0.25">
      <c r="B13" s="15"/>
      <c r="C13" s="26"/>
      <c r="D13" s="30" t="s">
        <v>18</v>
      </c>
      <c r="E13" s="28"/>
      <c r="F13" s="19"/>
    </row>
    <row r="14" spans="2:17" ht="15" customHeight="1" x14ac:dyDescent="0.25">
      <c r="B14" s="15"/>
      <c r="C14" s="26"/>
      <c r="D14" s="30" t="s">
        <v>19</v>
      </c>
      <c r="E14" s="28"/>
      <c r="F14" s="19"/>
    </row>
    <row r="15" spans="2:17" ht="15" customHeight="1" x14ac:dyDescent="0.25">
      <c r="B15" s="15"/>
      <c r="C15" s="26"/>
      <c r="D15" s="30"/>
      <c r="E15" s="28"/>
      <c r="F15" s="19"/>
    </row>
    <row r="16" spans="2:17" ht="15" customHeight="1" x14ac:dyDescent="0.25">
      <c r="B16" s="15"/>
      <c r="C16" s="26"/>
      <c r="D16" s="32" t="s">
        <v>20</v>
      </c>
      <c r="E16" s="28"/>
      <c r="F16" s="19"/>
    </row>
    <row r="17" spans="2:9" ht="15" customHeight="1" x14ac:dyDescent="0.25">
      <c r="B17" s="15"/>
      <c r="C17" s="33"/>
      <c r="D17" s="34"/>
      <c r="E17" s="35"/>
      <c r="F17" s="19"/>
    </row>
    <row r="18" spans="2:9" ht="3.95" customHeight="1" x14ac:dyDescent="0.25">
      <c r="B18" s="36"/>
      <c r="C18" s="37"/>
      <c r="D18" s="37"/>
      <c r="E18" s="37"/>
      <c r="F18" s="38"/>
    </row>
    <row r="19" spans="2:9" ht="15" customHeight="1" x14ac:dyDescent="0.25"/>
    <row r="20" spans="2:9" ht="15" customHeight="1" x14ac:dyDescent="0.25">
      <c r="I20" s="14">
        <v>1</v>
      </c>
    </row>
    <row r="21" spans="2:9" ht="15" customHeight="1" x14ac:dyDescent="0.25">
      <c r="B21" s="107" t="s">
        <v>21</v>
      </c>
      <c r="C21" s="108"/>
      <c r="D21" s="108"/>
      <c r="E21" s="108"/>
      <c r="F21" s="109"/>
    </row>
    <row r="37" spans="9:9" x14ac:dyDescent="0.25">
      <c r="I37" s="14">
        <v>1</v>
      </c>
    </row>
    <row r="38" spans="9:9" x14ac:dyDescent="0.25">
      <c r="I38" s="14">
        <v>1</v>
      </c>
    </row>
    <row r="74" spans="9:9" x14ac:dyDescent="0.25">
      <c r="I74" s="14">
        <v>1</v>
      </c>
    </row>
    <row r="104" spans="4:4" x14ac:dyDescent="0.25">
      <c r="D104" s="14">
        <v>0</v>
      </c>
    </row>
  </sheetData>
  <sheetProtection algorithmName="SHA-512" hashValue="vp5QKJ29cFAtN6K9waaQZN0WCbEqT1Riat1NuOvCn1naujIkhu6HfVSSJIUFm2bv+2SPrC8yNorfKjLxeBBnfg==" saltValue="AGbx0+1aiMWbMRiSA6U0Uw==" spinCount="100000" sheet="1" objects="1" scenarios="1"/>
  <mergeCells count="1">
    <mergeCell ref="B21:F21"/>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S392"/>
  <sheetViews>
    <sheetView showZeros="0" zoomScaleNormal="100" workbookViewId="0">
      <pane ySplit="14" topLeftCell="A15" activePane="bottomLeft" state="frozen"/>
      <selection activeCell="D8" sqref="D8"/>
      <selection pane="bottomLeft" activeCell="B7" sqref="B7"/>
    </sheetView>
  </sheetViews>
  <sheetFormatPr defaultColWidth="9.7109375" defaultRowHeight="15" x14ac:dyDescent="0.25"/>
  <cols>
    <col min="1" max="1" width="9.28515625" style="73" bestFit="1" customWidth="1"/>
    <col min="2" max="2" width="11.28515625" style="72" bestFit="1" customWidth="1"/>
    <col min="3" max="3" width="9.7109375" style="72" bestFit="1" customWidth="1"/>
    <col min="4" max="4" width="9.140625" style="69" bestFit="1" customWidth="1"/>
    <col min="5" max="5" width="15.85546875" style="68" bestFit="1" customWidth="1"/>
    <col min="6" max="6" width="11.85546875" style="68" bestFit="1" customWidth="1"/>
    <col min="7" max="7" width="2.7109375" style="70" customWidth="1"/>
    <col min="8" max="15" width="9.7109375" style="70" customWidth="1"/>
    <col min="16" max="16" width="7.7109375" style="70" customWidth="1"/>
    <col min="17" max="17" width="9.85546875" style="70" bestFit="1" customWidth="1"/>
    <col min="18" max="18" width="9.7109375" style="70"/>
    <col min="19" max="19" width="10.85546875" style="70" bestFit="1" customWidth="1"/>
    <col min="20" max="259" width="9.7109375" style="70"/>
    <col min="260" max="260" width="9.28515625" style="70" bestFit="1" customWidth="1"/>
    <col min="261" max="261" width="11.28515625" style="70" bestFit="1" customWidth="1"/>
    <col min="262" max="262" width="9.7109375" style="70"/>
    <col min="263" max="263" width="7.140625" style="70" bestFit="1" customWidth="1"/>
    <col min="264" max="264" width="15" style="70" bestFit="1" customWidth="1"/>
    <col min="265" max="265" width="10.5703125" style="70" bestFit="1" customWidth="1"/>
    <col min="266" max="270" width="9.7109375" style="70"/>
    <col min="271" max="271" width="7.7109375" style="70" customWidth="1"/>
    <col min="272" max="272" width="9.85546875" style="70" bestFit="1" customWidth="1"/>
    <col min="273" max="515" width="9.7109375" style="70"/>
    <col min="516" max="516" width="9.28515625" style="70" bestFit="1" customWidth="1"/>
    <col min="517" max="517" width="11.28515625" style="70" bestFit="1" customWidth="1"/>
    <col min="518" max="518" width="9.7109375" style="70"/>
    <col min="519" max="519" width="7.140625" style="70" bestFit="1" customWidth="1"/>
    <col min="520" max="520" width="15" style="70" bestFit="1" customWidth="1"/>
    <col min="521" max="521" width="10.5703125" style="70" bestFit="1" customWidth="1"/>
    <col min="522" max="526" width="9.7109375" style="70"/>
    <col min="527" max="527" width="7.7109375" style="70" customWidth="1"/>
    <col min="528" max="528" width="9.85546875" style="70" bestFit="1" customWidth="1"/>
    <col min="529" max="771" width="9.7109375" style="70"/>
    <col min="772" max="772" width="9.28515625" style="70" bestFit="1" customWidth="1"/>
    <col min="773" max="773" width="11.28515625" style="70" bestFit="1" customWidth="1"/>
    <col min="774" max="774" width="9.7109375" style="70"/>
    <col min="775" max="775" width="7.140625" style="70" bestFit="1" customWidth="1"/>
    <col min="776" max="776" width="15" style="70" bestFit="1" customWidth="1"/>
    <col min="777" max="777" width="10.5703125" style="70" bestFit="1" customWidth="1"/>
    <col min="778" max="782" width="9.7109375" style="70"/>
    <col min="783" max="783" width="7.7109375" style="70" customWidth="1"/>
    <col min="784" max="784" width="9.85546875" style="70" bestFit="1" customWidth="1"/>
    <col min="785" max="1027" width="9.7109375" style="70"/>
    <col min="1028" max="1028" width="9.28515625" style="70" bestFit="1" customWidth="1"/>
    <col min="1029" max="1029" width="11.28515625" style="70" bestFit="1" customWidth="1"/>
    <col min="1030" max="1030" width="9.7109375" style="70"/>
    <col min="1031" max="1031" width="7.140625" style="70" bestFit="1" customWidth="1"/>
    <col min="1032" max="1032" width="15" style="70" bestFit="1" customWidth="1"/>
    <col min="1033" max="1033" width="10.5703125" style="70" bestFit="1" customWidth="1"/>
    <col min="1034" max="1038" width="9.7109375" style="70"/>
    <col min="1039" max="1039" width="7.7109375" style="70" customWidth="1"/>
    <col min="1040" max="1040" width="9.85546875" style="70" bestFit="1" customWidth="1"/>
    <col min="1041" max="1283" width="9.7109375" style="70"/>
    <col min="1284" max="1284" width="9.28515625" style="70" bestFit="1" customWidth="1"/>
    <col min="1285" max="1285" width="11.28515625" style="70" bestFit="1" customWidth="1"/>
    <col min="1286" max="1286" width="9.7109375" style="70"/>
    <col min="1287" max="1287" width="7.140625" style="70" bestFit="1" customWidth="1"/>
    <col min="1288" max="1288" width="15" style="70" bestFit="1" customWidth="1"/>
    <col min="1289" max="1289" width="10.5703125" style="70" bestFit="1" customWidth="1"/>
    <col min="1290" max="1294" width="9.7109375" style="70"/>
    <col min="1295" max="1295" width="7.7109375" style="70" customWidth="1"/>
    <col min="1296" max="1296" width="9.85546875" style="70" bestFit="1" customWidth="1"/>
    <col min="1297" max="1539" width="9.7109375" style="70"/>
    <col min="1540" max="1540" width="9.28515625" style="70" bestFit="1" customWidth="1"/>
    <col min="1541" max="1541" width="11.28515625" style="70" bestFit="1" customWidth="1"/>
    <col min="1542" max="1542" width="9.7109375" style="70"/>
    <col min="1543" max="1543" width="7.140625" style="70" bestFit="1" customWidth="1"/>
    <col min="1544" max="1544" width="15" style="70" bestFit="1" customWidth="1"/>
    <col min="1545" max="1545" width="10.5703125" style="70" bestFit="1" customWidth="1"/>
    <col min="1546" max="1550" width="9.7109375" style="70"/>
    <col min="1551" max="1551" width="7.7109375" style="70" customWidth="1"/>
    <col min="1552" max="1552" width="9.85546875" style="70" bestFit="1" customWidth="1"/>
    <col min="1553" max="1795" width="9.7109375" style="70"/>
    <col min="1796" max="1796" width="9.28515625" style="70" bestFit="1" customWidth="1"/>
    <col min="1797" max="1797" width="11.28515625" style="70" bestFit="1" customWidth="1"/>
    <col min="1798" max="1798" width="9.7109375" style="70"/>
    <col min="1799" max="1799" width="7.140625" style="70" bestFit="1" customWidth="1"/>
    <col min="1800" max="1800" width="15" style="70" bestFit="1" customWidth="1"/>
    <col min="1801" max="1801" width="10.5703125" style="70" bestFit="1" customWidth="1"/>
    <col min="1802" max="1806" width="9.7109375" style="70"/>
    <col min="1807" max="1807" width="7.7109375" style="70" customWidth="1"/>
    <col min="1808" max="1808" width="9.85546875" style="70" bestFit="1" customWidth="1"/>
    <col min="1809" max="2051" width="9.7109375" style="70"/>
    <col min="2052" max="2052" width="9.28515625" style="70" bestFit="1" customWidth="1"/>
    <col min="2053" max="2053" width="11.28515625" style="70" bestFit="1" customWidth="1"/>
    <col min="2054" max="2054" width="9.7109375" style="70"/>
    <col min="2055" max="2055" width="7.140625" style="70" bestFit="1" customWidth="1"/>
    <col min="2056" max="2056" width="15" style="70" bestFit="1" customWidth="1"/>
    <col min="2057" max="2057" width="10.5703125" style="70" bestFit="1" customWidth="1"/>
    <col min="2058" max="2062" width="9.7109375" style="70"/>
    <col min="2063" max="2063" width="7.7109375" style="70" customWidth="1"/>
    <col min="2064" max="2064" width="9.85546875" style="70" bestFit="1" customWidth="1"/>
    <col min="2065" max="2307" width="9.7109375" style="70"/>
    <col min="2308" max="2308" width="9.28515625" style="70" bestFit="1" customWidth="1"/>
    <col min="2309" max="2309" width="11.28515625" style="70" bestFit="1" customWidth="1"/>
    <col min="2310" max="2310" width="9.7109375" style="70"/>
    <col min="2311" max="2311" width="7.140625" style="70" bestFit="1" customWidth="1"/>
    <col min="2312" max="2312" width="15" style="70" bestFit="1" customWidth="1"/>
    <col min="2313" max="2313" width="10.5703125" style="70" bestFit="1" customWidth="1"/>
    <col min="2314" max="2318" width="9.7109375" style="70"/>
    <col min="2319" max="2319" width="7.7109375" style="70" customWidth="1"/>
    <col min="2320" max="2320" width="9.85546875" style="70" bestFit="1" customWidth="1"/>
    <col min="2321" max="2563" width="9.7109375" style="70"/>
    <col min="2564" max="2564" width="9.28515625" style="70" bestFit="1" customWidth="1"/>
    <col min="2565" max="2565" width="11.28515625" style="70" bestFit="1" customWidth="1"/>
    <col min="2566" max="2566" width="9.7109375" style="70"/>
    <col min="2567" max="2567" width="7.140625" style="70" bestFit="1" customWidth="1"/>
    <col min="2568" max="2568" width="15" style="70" bestFit="1" customWidth="1"/>
    <col min="2569" max="2569" width="10.5703125" style="70" bestFit="1" customWidth="1"/>
    <col min="2570" max="2574" width="9.7109375" style="70"/>
    <col min="2575" max="2575" width="7.7109375" style="70" customWidth="1"/>
    <col min="2576" max="2576" width="9.85546875" style="70" bestFit="1" customWidth="1"/>
    <col min="2577" max="2819" width="9.7109375" style="70"/>
    <col min="2820" max="2820" width="9.28515625" style="70" bestFit="1" customWidth="1"/>
    <col min="2821" max="2821" width="11.28515625" style="70" bestFit="1" customWidth="1"/>
    <col min="2822" max="2822" width="9.7109375" style="70"/>
    <col min="2823" max="2823" width="7.140625" style="70" bestFit="1" customWidth="1"/>
    <col min="2824" max="2824" width="15" style="70" bestFit="1" customWidth="1"/>
    <col min="2825" max="2825" width="10.5703125" style="70" bestFit="1" customWidth="1"/>
    <col min="2826" max="2830" width="9.7109375" style="70"/>
    <col min="2831" max="2831" width="7.7109375" style="70" customWidth="1"/>
    <col min="2832" max="2832" width="9.85546875" style="70" bestFit="1" customWidth="1"/>
    <col min="2833" max="3075" width="9.7109375" style="70"/>
    <col min="3076" max="3076" width="9.28515625" style="70" bestFit="1" customWidth="1"/>
    <col min="3077" max="3077" width="11.28515625" style="70" bestFit="1" customWidth="1"/>
    <col min="3078" max="3078" width="9.7109375" style="70"/>
    <col min="3079" max="3079" width="7.140625" style="70" bestFit="1" customWidth="1"/>
    <col min="3080" max="3080" width="15" style="70" bestFit="1" customWidth="1"/>
    <col min="3081" max="3081" width="10.5703125" style="70" bestFit="1" customWidth="1"/>
    <col min="3082" max="3086" width="9.7109375" style="70"/>
    <col min="3087" max="3087" width="7.7109375" style="70" customWidth="1"/>
    <col min="3088" max="3088" width="9.85546875" style="70" bestFit="1" customWidth="1"/>
    <col min="3089" max="3331" width="9.7109375" style="70"/>
    <col min="3332" max="3332" width="9.28515625" style="70" bestFit="1" customWidth="1"/>
    <col min="3333" max="3333" width="11.28515625" style="70" bestFit="1" customWidth="1"/>
    <col min="3334" max="3334" width="9.7109375" style="70"/>
    <col min="3335" max="3335" width="7.140625" style="70" bestFit="1" customWidth="1"/>
    <col min="3336" max="3336" width="15" style="70" bestFit="1" customWidth="1"/>
    <col min="3337" max="3337" width="10.5703125" style="70" bestFit="1" customWidth="1"/>
    <col min="3338" max="3342" width="9.7109375" style="70"/>
    <col min="3343" max="3343" width="7.7109375" style="70" customWidth="1"/>
    <col min="3344" max="3344" width="9.85546875" style="70" bestFit="1" customWidth="1"/>
    <col min="3345" max="3587" width="9.7109375" style="70"/>
    <col min="3588" max="3588" width="9.28515625" style="70" bestFit="1" customWidth="1"/>
    <col min="3589" max="3589" width="11.28515625" style="70" bestFit="1" customWidth="1"/>
    <col min="3590" max="3590" width="9.7109375" style="70"/>
    <col min="3591" max="3591" width="7.140625" style="70" bestFit="1" customWidth="1"/>
    <col min="3592" max="3592" width="15" style="70" bestFit="1" customWidth="1"/>
    <col min="3593" max="3593" width="10.5703125" style="70" bestFit="1" customWidth="1"/>
    <col min="3594" max="3598" width="9.7109375" style="70"/>
    <col min="3599" max="3599" width="7.7109375" style="70" customWidth="1"/>
    <col min="3600" max="3600" width="9.85546875" style="70" bestFit="1" customWidth="1"/>
    <col min="3601" max="3843" width="9.7109375" style="70"/>
    <col min="3844" max="3844" width="9.28515625" style="70" bestFit="1" customWidth="1"/>
    <col min="3845" max="3845" width="11.28515625" style="70" bestFit="1" customWidth="1"/>
    <col min="3846" max="3846" width="9.7109375" style="70"/>
    <col min="3847" max="3847" width="7.140625" style="70" bestFit="1" customWidth="1"/>
    <col min="3848" max="3848" width="15" style="70" bestFit="1" customWidth="1"/>
    <col min="3849" max="3849" width="10.5703125" style="70" bestFit="1" customWidth="1"/>
    <col min="3850" max="3854" width="9.7109375" style="70"/>
    <col min="3855" max="3855" width="7.7109375" style="70" customWidth="1"/>
    <col min="3856" max="3856" width="9.85546875" style="70" bestFit="1" customWidth="1"/>
    <col min="3857" max="4099" width="9.7109375" style="70"/>
    <col min="4100" max="4100" width="9.28515625" style="70" bestFit="1" customWidth="1"/>
    <col min="4101" max="4101" width="11.28515625" style="70" bestFit="1" customWidth="1"/>
    <col min="4102" max="4102" width="9.7109375" style="70"/>
    <col min="4103" max="4103" width="7.140625" style="70" bestFit="1" customWidth="1"/>
    <col min="4104" max="4104" width="15" style="70" bestFit="1" customWidth="1"/>
    <col min="4105" max="4105" width="10.5703125" style="70" bestFit="1" customWidth="1"/>
    <col min="4106" max="4110" width="9.7109375" style="70"/>
    <col min="4111" max="4111" width="7.7109375" style="70" customWidth="1"/>
    <col min="4112" max="4112" width="9.85546875" style="70" bestFit="1" customWidth="1"/>
    <col min="4113" max="4355" width="9.7109375" style="70"/>
    <col min="4356" max="4356" width="9.28515625" style="70" bestFit="1" customWidth="1"/>
    <col min="4357" max="4357" width="11.28515625" style="70" bestFit="1" customWidth="1"/>
    <col min="4358" max="4358" width="9.7109375" style="70"/>
    <col min="4359" max="4359" width="7.140625" style="70" bestFit="1" customWidth="1"/>
    <col min="4360" max="4360" width="15" style="70" bestFit="1" customWidth="1"/>
    <col min="4361" max="4361" width="10.5703125" style="70" bestFit="1" customWidth="1"/>
    <col min="4362" max="4366" width="9.7109375" style="70"/>
    <col min="4367" max="4367" width="7.7109375" style="70" customWidth="1"/>
    <col min="4368" max="4368" width="9.85546875" style="70" bestFit="1" customWidth="1"/>
    <col min="4369" max="4611" width="9.7109375" style="70"/>
    <col min="4612" max="4612" width="9.28515625" style="70" bestFit="1" customWidth="1"/>
    <col min="4613" max="4613" width="11.28515625" style="70" bestFit="1" customWidth="1"/>
    <col min="4614" max="4614" width="9.7109375" style="70"/>
    <col min="4615" max="4615" width="7.140625" style="70" bestFit="1" customWidth="1"/>
    <col min="4616" max="4616" width="15" style="70" bestFit="1" customWidth="1"/>
    <col min="4617" max="4617" width="10.5703125" style="70" bestFit="1" customWidth="1"/>
    <col min="4618" max="4622" width="9.7109375" style="70"/>
    <col min="4623" max="4623" width="7.7109375" style="70" customWidth="1"/>
    <col min="4624" max="4624" width="9.85546875" style="70" bestFit="1" customWidth="1"/>
    <col min="4625" max="4867" width="9.7109375" style="70"/>
    <col min="4868" max="4868" width="9.28515625" style="70" bestFit="1" customWidth="1"/>
    <col min="4869" max="4869" width="11.28515625" style="70" bestFit="1" customWidth="1"/>
    <col min="4870" max="4870" width="9.7109375" style="70"/>
    <col min="4871" max="4871" width="7.140625" style="70" bestFit="1" customWidth="1"/>
    <col min="4872" max="4872" width="15" style="70" bestFit="1" customWidth="1"/>
    <col min="4873" max="4873" width="10.5703125" style="70" bestFit="1" customWidth="1"/>
    <col min="4874" max="4878" width="9.7109375" style="70"/>
    <col min="4879" max="4879" width="7.7109375" style="70" customWidth="1"/>
    <col min="4880" max="4880" width="9.85546875" style="70" bestFit="1" customWidth="1"/>
    <col min="4881" max="5123" width="9.7109375" style="70"/>
    <col min="5124" max="5124" width="9.28515625" style="70" bestFit="1" customWidth="1"/>
    <col min="5125" max="5125" width="11.28515625" style="70" bestFit="1" customWidth="1"/>
    <col min="5126" max="5126" width="9.7109375" style="70"/>
    <col min="5127" max="5127" width="7.140625" style="70" bestFit="1" customWidth="1"/>
    <col min="5128" max="5128" width="15" style="70" bestFit="1" customWidth="1"/>
    <col min="5129" max="5129" width="10.5703125" style="70" bestFit="1" customWidth="1"/>
    <col min="5130" max="5134" width="9.7109375" style="70"/>
    <col min="5135" max="5135" width="7.7109375" style="70" customWidth="1"/>
    <col min="5136" max="5136" width="9.85546875" style="70" bestFit="1" customWidth="1"/>
    <col min="5137" max="5379" width="9.7109375" style="70"/>
    <col min="5380" max="5380" width="9.28515625" style="70" bestFit="1" customWidth="1"/>
    <col min="5381" max="5381" width="11.28515625" style="70" bestFit="1" customWidth="1"/>
    <col min="5382" max="5382" width="9.7109375" style="70"/>
    <col min="5383" max="5383" width="7.140625" style="70" bestFit="1" customWidth="1"/>
    <col min="5384" max="5384" width="15" style="70" bestFit="1" customWidth="1"/>
    <col min="5385" max="5385" width="10.5703125" style="70" bestFit="1" customWidth="1"/>
    <col min="5386" max="5390" width="9.7109375" style="70"/>
    <col min="5391" max="5391" width="7.7109375" style="70" customWidth="1"/>
    <col min="5392" max="5392" width="9.85546875" style="70" bestFit="1" customWidth="1"/>
    <col min="5393" max="5635" width="9.7109375" style="70"/>
    <col min="5636" max="5636" width="9.28515625" style="70" bestFit="1" customWidth="1"/>
    <col min="5637" max="5637" width="11.28515625" style="70" bestFit="1" customWidth="1"/>
    <col min="5638" max="5638" width="9.7109375" style="70"/>
    <col min="5639" max="5639" width="7.140625" style="70" bestFit="1" customWidth="1"/>
    <col min="5640" max="5640" width="15" style="70" bestFit="1" customWidth="1"/>
    <col min="5641" max="5641" width="10.5703125" style="70" bestFit="1" customWidth="1"/>
    <col min="5642" max="5646" width="9.7109375" style="70"/>
    <col min="5647" max="5647" width="7.7109375" style="70" customWidth="1"/>
    <col min="5648" max="5648" width="9.85546875" style="70" bestFit="1" customWidth="1"/>
    <col min="5649" max="5891" width="9.7109375" style="70"/>
    <col min="5892" max="5892" width="9.28515625" style="70" bestFit="1" customWidth="1"/>
    <col min="5893" max="5893" width="11.28515625" style="70" bestFit="1" customWidth="1"/>
    <col min="5894" max="5894" width="9.7109375" style="70"/>
    <col min="5895" max="5895" width="7.140625" style="70" bestFit="1" customWidth="1"/>
    <col min="5896" max="5896" width="15" style="70" bestFit="1" customWidth="1"/>
    <col min="5897" max="5897" width="10.5703125" style="70" bestFit="1" customWidth="1"/>
    <col min="5898" max="5902" width="9.7109375" style="70"/>
    <col min="5903" max="5903" width="7.7109375" style="70" customWidth="1"/>
    <col min="5904" max="5904" width="9.85546875" style="70" bestFit="1" customWidth="1"/>
    <col min="5905" max="6147" width="9.7109375" style="70"/>
    <col min="6148" max="6148" width="9.28515625" style="70" bestFit="1" customWidth="1"/>
    <col min="6149" max="6149" width="11.28515625" style="70" bestFit="1" customWidth="1"/>
    <col min="6150" max="6150" width="9.7109375" style="70"/>
    <col min="6151" max="6151" width="7.140625" style="70" bestFit="1" customWidth="1"/>
    <col min="6152" max="6152" width="15" style="70" bestFit="1" customWidth="1"/>
    <col min="6153" max="6153" width="10.5703125" style="70" bestFit="1" customWidth="1"/>
    <col min="6154" max="6158" width="9.7109375" style="70"/>
    <col min="6159" max="6159" width="7.7109375" style="70" customWidth="1"/>
    <col min="6160" max="6160" width="9.85546875" style="70" bestFit="1" customWidth="1"/>
    <col min="6161" max="6403" width="9.7109375" style="70"/>
    <col min="6404" max="6404" width="9.28515625" style="70" bestFit="1" customWidth="1"/>
    <col min="6405" max="6405" width="11.28515625" style="70" bestFit="1" customWidth="1"/>
    <col min="6406" max="6406" width="9.7109375" style="70"/>
    <col min="6407" max="6407" width="7.140625" style="70" bestFit="1" customWidth="1"/>
    <col min="6408" max="6408" width="15" style="70" bestFit="1" customWidth="1"/>
    <col min="6409" max="6409" width="10.5703125" style="70" bestFit="1" customWidth="1"/>
    <col min="6410" max="6414" width="9.7109375" style="70"/>
    <col min="6415" max="6415" width="7.7109375" style="70" customWidth="1"/>
    <col min="6416" max="6416" width="9.85546875" style="70" bestFit="1" customWidth="1"/>
    <col min="6417" max="6659" width="9.7109375" style="70"/>
    <col min="6660" max="6660" width="9.28515625" style="70" bestFit="1" customWidth="1"/>
    <col min="6661" max="6661" width="11.28515625" style="70" bestFit="1" customWidth="1"/>
    <col min="6662" max="6662" width="9.7109375" style="70"/>
    <col min="6663" max="6663" width="7.140625" style="70" bestFit="1" customWidth="1"/>
    <col min="6664" max="6664" width="15" style="70" bestFit="1" customWidth="1"/>
    <col min="6665" max="6665" width="10.5703125" style="70" bestFit="1" customWidth="1"/>
    <col min="6666" max="6670" width="9.7109375" style="70"/>
    <col min="6671" max="6671" width="7.7109375" style="70" customWidth="1"/>
    <col min="6672" max="6672" width="9.85546875" style="70" bestFit="1" customWidth="1"/>
    <col min="6673" max="6915" width="9.7109375" style="70"/>
    <col min="6916" max="6916" width="9.28515625" style="70" bestFit="1" customWidth="1"/>
    <col min="6917" max="6917" width="11.28515625" style="70" bestFit="1" customWidth="1"/>
    <col min="6918" max="6918" width="9.7109375" style="70"/>
    <col min="6919" max="6919" width="7.140625" style="70" bestFit="1" customWidth="1"/>
    <col min="6920" max="6920" width="15" style="70" bestFit="1" customWidth="1"/>
    <col min="6921" max="6921" width="10.5703125" style="70" bestFit="1" customWidth="1"/>
    <col min="6922" max="6926" width="9.7109375" style="70"/>
    <col min="6927" max="6927" width="7.7109375" style="70" customWidth="1"/>
    <col min="6928" max="6928" width="9.85546875" style="70" bestFit="1" customWidth="1"/>
    <col min="6929" max="7171" width="9.7109375" style="70"/>
    <col min="7172" max="7172" width="9.28515625" style="70" bestFit="1" customWidth="1"/>
    <col min="7173" max="7173" width="11.28515625" style="70" bestFit="1" customWidth="1"/>
    <col min="7174" max="7174" width="9.7109375" style="70"/>
    <col min="7175" max="7175" width="7.140625" style="70" bestFit="1" customWidth="1"/>
    <col min="7176" max="7176" width="15" style="70" bestFit="1" customWidth="1"/>
    <col min="7177" max="7177" width="10.5703125" style="70" bestFit="1" customWidth="1"/>
    <col min="7178" max="7182" width="9.7109375" style="70"/>
    <col min="7183" max="7183" width="7.7109375" style="70" customWidth="1"/>
    <col min="7184" max="7184" width="9.85546875" style="70" bestFit="1" customWidth="1"/>
    <col min="7185" max="7427" width="9.7109375" style="70"/>
    <col min="7428" max="7428" width="9.28515625" style="70" bestFit="1" customWidth="1"/>
    <col min="7429" max="7429" width="11.28515625" style="70" bestFit="1" customWidth="1"/>
    <col min="7430" max="7430" width="9.7109375" style="70"/>
    <col min="7431" max="7431" width="7.140625" style="70" bestFit="1" customWidth="1"/>
    <col min="7432" max="7432" width="15" style="70" bestFit="1" customWidth="1"/>
    <col min="7433" max="7433" width="10.5703125" style="70" bestFit="1" customWidth="1"/>
    <col min="7434" max="7438" width="9.7109375" style="70"/>
    <col min="7439" max="7439" width="7.7109375" style="70" customWidth="1"/>
    <col min="7440" max="7440" width="9.85546875" style="70" bestFit="1" customWidth="1"/>
    <col min="7441" max="7683" width="9.7109375" style="70"/>
    <col min="7684" max="7684" width="9.28515625" style="70" bestFit="1" customWidth="1"/>
    <col min="7685" max="7685" width="11.28515625" style="70" bestFit="1" customWidth="1"/>
    <col min="7686" max="7686" width="9.7109375" style="70"/>
    <col min="7687" max="7687" width="7.140625" style="70" bestFit="1" customWidth="1"/>
    <col min="7688" max="7688" width="15" style="70" bestFit="1" customWidth="1"/>
    <col min="7689" max="7689" width="10.5703125" style="70" bestFit="1" customWidth="1"/>
    <col min="7690" max="7694" width="9.7109375" style="70"/>
    <col min="7695" max="7695" width="7.7109375" style="70" customWidth="1"/>
    <col min="7696" max="7696" width="9.85546875" style="70" bestFit="1" customWidth="1"/>
    <col min="7697" max="7939" width="9.7109375" style="70"/>
    <col min="7940" max="7940" width="9.28515625" style="70" bestFit="1" customWidth="1"/>
    <col min="7941" max="7941" width="11.28515625" style="70" bestFit="1" customWidth="1"/>
    <col min="7942" max="7942" width="9.7109375" style="70"/>
    <col min="7943" max="7943" width="7.140625" style="70" bestFit="1" customWidth="1"/>
    <col min="7944" max="7944" width="15" style="70" bestFit="1" customWidth="1"/>
    <col min="7945" max="7945" width="10.5703125" style="70" bestFit="1" customWidth="1"/>
    <col min="7946" max="7950" width="9.7109375" style="70"/>
    <col min="7951" max="7951" width="7.7109375" style="70" customWidth="1"/>
    <col min="7952" max="7952" width="9.85546875" style="70" bestFit="1" customWidth="1"/>
    <col min="7953" max="8195" width="9.7109375" style="70"/>
    <col min="8196" max="8196" width="9.28515625" style="70" bestFit="1" customWidth="1"/>
    <col min="8197" max="8197" width="11.28515625" style="70" bestFit="1" customWidth="1"/>
    <col min="8198" max="8198" width="9.7109375" style="70"/>
    <col min="8199" max="8199" width="7.140625" style="70" bestFit="1" customWidth="1"/>
    <col min="8200" max="8200" width="15" style="70" bestFit="1" customWidth="1"/>
    <col min="8201" max="8201" width="10.5703125" style="70" bestFit="1" customWidth="1"/>
    <col min="8202" max="8206" width="9.7109375" style="70"/>
    <col min="8207" max="8207" width="7.7109375" style="70" customWidth="1"/>
    <col min="8208" max="8208" width="9.85546875" style="70" bestFit="1" customWidth="1"/>
    <col min="8209" max="8451" width="9.7109375" style="70"/>
    <col min="8452" max="8452" width="9.28515625" style="70" bestFit="1" customWidth="1"/>
    <col min="8453" max="8453" width="11.28515625" style="70" bestFit="1" customWidth="1"/>
    <col min="8454" max="8454" width="9.7109375" style="70"/>
    <col min="8455" max="8455" width="7.140625" style="70" bestFit="1" customWidth="1"/>
    <col min="8456" max="8456" width="15" style="70" bestFit="1" customWidth="1"/>
    <col min="8457" max="8457" width="10.5703125" style="70" bestFit="1" customWidth="1"/>
    <col min="8458" max="8462" width="9.7109375" style="70"/>
    <col min="8463" max="8463" width="7.7109375" style="70" customWidth="1"/>
    <col min="8464" max="8464" width="9.85546875" style="70" bestFit="1" customWidth="1"/>
    <col min="8465" max="8707" width="9.7109375" style="70"/>
    <col min="8708" max="8708" width="9.28515625" style="70" bestFit="1" customWidth="1"/>
    <col min="8709" max="8709" width="11.28515625" style="70" bestFit="1" customWidth="1"/>
    <col min="8710" max="8710" width="9.7109375" style="70"/>
    <col min="8711" max="8711" width="7.140625" style="70" bestFit="1" customWidth="1"/>
    <col min="8712" max="8712" width="15" style="70" bestFit="1" customWidth="1"/>
    <col min="8713" max="8713" width="10.5703125" style="70" bestFit="1" customWidth="1"/>
    <col min="8714" max="8718" width="9.7109375" style="70"/>
    <col min="8719" max="8719" width="7.7109375" style="70" customWidth="1"/>
    <col min="8720" max="8720" width="9.85546875" style="70" bestFit="1" customWidth="1"/>
    <col min="8721" max="8963" width="9.7109375" style="70"/>
    <col min="8964" max="8964" width="9.28515625" style="70" bestFit="1" customWidth="1"/>
    <col min="8965" max="8965" width="11.28515625" style="70" bestFit="1" customWidth="1"/>
    <col min="8966" max="8966" width="9.7109375" style="70"/>
    <col min="8967" max="8967" width="7.140625" style="70" bestFit="1" customWidth="1"/>
    <col min="8968" max="8968" width="15" style="70" bestFit="1" customWidth="1"/>
    <col min="8969" max="8969" width="10.5703125" style="70" bestFit="1" customWidth="1"/>
    <col min="8970" max="8974" width="9.7109375" style="70"/>
    <col min="8975" max="8975" width="7.7109375" style="70" customWidth="1"/>
    <col min="8976" max="8976" width="9.85546875" style="70" bestFit="1" customWidth="1"/>
    <col min="8977" max="9219" width="9.7109375" style="70"/>
    <col min="9220" max="9220" width="9.28515625" style="70" bestFit="1" customWidth="1"/>
    <col min="9221" max="9221" width="11.28515625" style="70" bestFit="1" customWidth="1"/>
    <col min="9222" max="9222" width="9.7109375" style="70"/>
    <col min="9223" max="9223" width="7.140625" style="70" bestFit="1" customWidth="1"/>
    <col min="9224" max="9224" width="15" style="70" bestFit="1" customWidth="1"/>
    <col min="9225" max="9225" width="10.5703125" style="70" bestFit="1" customWidth="1"/>
    <col min="9226" max="9230" width="9.7109375" style="70"/>
    <col min="9231" max="9231" width="7.7109375" style="70" customWidth="1"/>
    <col min="9232" max="9232" width="9.85546875" style="70" bestFit="1" customWidth="1"/>
    <col min="9233" max="9475" width="9.7109375" style="70"/>
    <col min="9476" max="9476" width="9.28515625" style="70" bestFit="1" customWidth="1"/>
    <col min="9477" max="9477" width="11.28515625" style="70" bestFit="1" customWidth="1"/>
    <col min="9478" max="9478" width="9.7109375" style="70"/>
    <col min="9479" max="9479" width="7.140625" style="70" bestFit="1" customWidth="1"/>
    <col min="9480" max="9480" width="15" style="70" bestFit="1" customWidth="1"/>
    <col min="9481" max="9481" width="10.5703125" style="70" bestFit="1" customWidth="1"/>
    <col min="9482" max="9486" width="9.7109375" style="70"/>
    <col min="9487" max="9487" width="7.7109375" style="70" customWidth="1"/>
    <col min="9488" max="9488" width="9.85546875" style="70" bestFit="1" customWidth="1"/>
    <col min="9489" max="9731" width="9.7109375" style="70"/>
    <col min="9732" max="9732" width="9.28515625" style="70" bestFit="1" customWidth="1"/>
    <col min="9733" max="9733" width="11.28515625" style="70" bestFit="1" customWidth="1"/>
    <col min="9734" max="9734" width="9.7109375" style="70"/>
    <col min="9735" max="9735" width="7.140625" style="70" bestFit="1" customWidth="1"/>
    <col min="9736" max="9736" width="15" style="70" bestFit="1" customWidth="1"/>
    <col min="9737" max="9737" width="10.5703125" style="70" bestFit="1" customWidth="1"/>
    <col min="9738" max="9742" width="9.7109375" style="70"/>
    <col min="9743" max="9743" width="7.7109375" style="70" customWidth="1"/>
    <col min="9744" max="9744" width="9.85546875" style="70" bestFit="1" customWidth="1"/>
    <col min="9745" max="9987" width="9.7109375" style="70"/>
    <col min="9988" max="9988" width="9.28515625" style="70" bestFit="1" customWidth="1"/>
    <col min="9989" max="9989" width="11.28515625" style="70" bestFit="1" customWidth="1"/>
    <col min="9990" max="9990" width="9.7109375" style="70"/>
    <col min="9991" max="9991" width="7.140625" style="70" bestFit="1" customWidth="1"/>
    <col min="9992" max="9992" width="15" style="70" bestFit="1" customWidth="1"/>
    <col min="9993" max="9993" width="10.5703125" style="70" bestFit="1" customWidth="1"/>
    <col min="9994" max="9998" width="9.7109375" style="70"/>
    <col min="9999" max="9999" width="7.7109375" style="70" customWidth="1"/>
    <col min="10000" max="10000" width="9.85546875" style="70" bestFit="1" customWidth="1"/>
    <col min="10001" max="10243" width="9.7109375" style="70"/>
    <col min="10244" max="10244" width="9.28515625" style="70" bestFit="1" customWidth="1"/>
    <col min="10245" max="10245" width="11.28515625" style="70" bestFit="1" customWidth="1"/>
    <col min="10246" max="10246" width="9.7109375" style="70"/>
    <col min="10247" max="10247" width="7.140625" style="70" bestFit="1" customWidth="1"/>
    <col min="10248" max="10248" width="15" style="70" bestFit="1" customWidth="1"/>
    <col min="10249" max="10249" width="10.5703125" style="70" bestFit="1" customWidth="1"/>
    <col min="10250" max="10254" width="9.7109375" style="70"/>
    <col min="10255" max="10255" width="7.7109375" style="70" customWidth="1"/>
    <col min="10256" max="10256" width="9.85546875" style="70" bestFit="1" customWidth="1"/>
    <col min="10257" max="10499" width="9.7109375" style="70"/>
    <col min="10500" max="10500" width="9.28515625" style="70" bestFit="1" customWidth="1"/>
    <col min="10501" max="10501" width="11.28515625" style="70" bestFit="1" customWidth="1"/>
    <col min="10502" max="10502" width="9.7109375" style="70"/>
    <col min="10503" max="10503" width="7.140625" style="70" bestFit="1" customWidth="1"/>
    <col min="10504" max="10504" width="15" style="70" bestFit="1" customWidth="1"/>
    <col min="10505" max="10505" width="10.5703125" style="70" bestFit="1" customWidth="1"/>
    <col min="10506" max="10510" width="9.7109375" style="70"/>
    <col min="10511" max="10511" width="7.7109375" style="70" customWidth="1"/>
    <col min="10512" max="10512" width="9.85546875" style="70" bestFit="1" customWidth="1"/>
    <col min="10513" max="10755" width="9.7109375" style="70"/>
    <col min="10756" max="10756" width="9.28515625" style="70" bestFit="1" customWidth="1"/>
    <col min="10757" max="10757" width="11.28515625" style="70" bestFit="1" customWidth="1"/>
    <col min="10758" max="10758" width="9.7109375" style="70"/>
    <col min="10759" max="10759" width="7.140625" style="70" bestFit="1" customWidth="1"/>
    <col min="10760" max="10760" width="15" style="70" bestFit="1" customWidth="1"/>
    <col min="10761" max="10761" width="10.5703125" style="70" bestFit="1" customWidth="1"/>
    <col min="10762" max="10766" width="9.7109375" style="70"/>
    <col min="10767" max="10767" width="7.7109375" style="70" customWidth="1"/>
    <col min="10768" max="10768" width="9.85546875" style="70" bestFit="1" customWidth="1"/>
    <col min="10769" max="11011" width="9.7109375" style="70"/>
    <col min="11012" max="11012" width="9.28515625" style="70" bestFit="1" customWidth="1"/>
    <col min="11013" max="11013" width="11.28515625" style="70" bestFit="1" customWidth="1"/>
    <col min="11014" max="11014" width="9.7109375" style="70"/>
    <col min="11015" max="11015" width="7.140625" style="70" bestFit="1" customWidth="1"/>
    <col min="11016" max="11016" width="15" style="70" bestFit="1" customWidth="1"/>
    <col min="11017" max="11017" width="10.5703125" style="70" bestFit="1" customWidth="1"/>
    <col min="11018" max="11022" width="9.7109375" style="70"/>
    <col min="11023" max="11023" width="7.7109375" style="70" customWidth="1"/>
    <col min="11024" max="11024" width="9.85546875" style="70" bestFit="1" customWidth="1"/>
    <col min="11025" max="11267" width="9.7109375" style="70"/>
    <col min="11268" max="11268" width="9.28515625" style="70" bestFit="1" customWidth="1"/>
    <col min="11269" max="11269" width="11.28515625" style="70" bestFit="1" customWidth="1"/>
    <col min="11270" max="11270" width="9.7109375" style="70"/>
    <col min="11271" max="11271" width="7.140625" style="70" bestFit="1" customWidth="1"/>
    <col min="11272" max="11272" width="15" style="70" bestFit="1" customWidth="1"/>
    <col min="11273" max="11273" width="10.5703125" style="70" bestFit="1" customWidth="1"/>
    <col min="11274" max="11278" width="9.7109375" style="70"/>
    <col min="11279" max="11279" width="7.7109375" style="70" customWidth="1"/>
    <col min="11280" max="11280" width="9.85546875" style="70" bestFit="1" customWidth="1"/>
    <col min="11281" max="11523" width="9.7109375" style="70"/>
    <col min="11524" max="11524" width="9.28515625" style="70" bestFit="1" customWidth="1"/>
    <col min="11525" max="11525" width="11.28515625" style="70" bestFit="1" customWidth="1"/>
    <col min="11526" max="11526" width="9.7109375" style="70"/>
    <col min="11527" max="11527" width="7.140625" style="70" bestFit="1" customWidth="1"/>
    <col min="11528" max="11528" width="15" style="70" bestFit="1" customWidth="1"/>
    <col min="11529" max="11529" width="10.5703125" style="70" bestFit="1" customWidth="1"/>
    <col min="11530" max="11534" width="9.7109375" style="70"/>
    <col min="11535" max="11535" width="7.7109375" style="70" customWidth="1"/>
    <col min="11536" max="11536" width="9.85546875" style="70" bestFit="1" customWidth="1"/>
    <col min="11537" max="11779" width="9.7109375" style="70"/>
    <col min="11780" max="11780" width="9.28515625" style="70" bestFit="1" customWidth="1"/>
    <col min="11781" max="11781" width="11.28515625" style="70" bestFit="1" customWidth="1"/>
    <col min="11782" max="11782" width="9.7109375" style="70"/>
    <col min="11783" max="11783" width="7.140625" style="70" bestFit="1" customWidth="1"/>
    <col min="11784" max="11784" width="15" style="70" bestFit="1" customWidth="1"/>
    <col min="11785" max="11785" width="10.5703125" style="70" bestFit="1" customWidth="1"/>
    <col min="11786" max="11790" width="9.7109375" style="70"/>
    <col min="11791" max="11791" width="7.7109375" style="70" customWidth="1"/>
    <col min="11792" max="11792" width="9.85546875" style="70" bestFit="1" customWidth="1"/>
    <col min="11793" max="12035" width="9.7109375" style="70"/>
    <col min="12036" max="12036" width="9.28515625" style="70" bestFit="1" customWidth="1"/>
    <col min="12037" max="12037" width="11.28515625" style="70" bestFit="1" customWidth="1"/>
    <col min="12038" max="12038" width="9.7109375" style="70"/>
    <col min="12039" max="12039" width="7.140625" style="70" bestFit="1" customWidth="1"/>
    <col min="12040" max="12040" width="15" style="70" bestFit="1" customWidth="1"/>
    <col min="12041" max="12041" width="10.5703125" style="70" bestFit="1" customWidth="1"/>
    <col min="12042" max="12046" width="9.7109375" style="70"/>
    <col min="12047" max="12047" width="7.7109375" style="70" customWidth="1"/>
    <col min="12048" max="12048" width="9.85546875" style="70" bestFit="1" customWidth="1"/>
    <col min="12049" max="12291" width="9.7109375" style="70"/>
    <col min="12292" max="12292" width="9.28515625" style="70" bestFit="1" customWidth="1"/>
    <col min="12293" max="12293" width="11.28515625" style="70" bestFit="1" customWidth="1"/>
    <col min="12294" max="12294" width="9.7109375" style="70"/>
    <col min="12295" max="12295" width="7.140625" style="70" bestFit="1" customWidth="1"/>
    <col min="12296" max="12296" width="15" style="70" bestFit="1" customWidth="1"/>
    <col min="12297" max="12297" width="10.5703125" style="70" bestFit="1" customWidth="1"/>
    <col min="12298" max="12302" width="9.7109375" style="70"/>
    <col min="12303" max="12303" width="7.7109375" style="70" customWidth="1"/>
    <col min="12304" max="12304" width="9.85546875" style="70" bestFit="1" customWidth="1"/>
    <col min="12305" max="12547" width="9.7109375" style="70"/>
    <col min="12548" max="12548" width="9.28515625" style="70" bestFit="1" customWidth="1"/>
    <col min="12549" max="12549" width="11.28515625" style="70" bestFit="1" customWidth="1"/>
    <col min="12550" max="12550" width="9.7109375" style="70"/>
    <col min="12551" max="12551" width="7.140625" style="70" bestFit="1" customWidth="1"/>
    <col min="12552" max="12552" width="15" style="70" bestFit="1" customWidth="1"/>
    <col min="12553" max="12553" width="10.5703125" style="70" bestFit="1" customWidth="1"/>
    <col min="12554" max="12558" width="9.7109375" style="70"/>
    <col min="12559" max="12559" width="7.7109375" style="70" customWidth="1"/>
    <col min="12560" max="12560" width="9.85546875" style="70" bestFit="1" customWidth="1"/>
    <col min="12561" max="12803" width="9.7109375" style="70"/>
    <col min="12804" max="12804" width="9.28515625" style="70" bestFit="1" customWidth="1"/>
    <col min="12805" max="12805" width="11.28515625" style="70" bestFit="1" customWidth="1"/>
    <col min="12806" max="12806" width="9.7109375" style="70"/>
    <col min="12807" max="12807" width="7.140625" style="70" bestFit="1" customWidth="1"/>
    <col min="12808" max="12808" width="15" style="70" bestFit="1" customWidth="1"/>
    <col min="12809" max="12809" width="10.5703125" style="70" bestFit="1" customWidth="1"/>
    <col min="12810" max="12814" width="9.7109375" style="70"/>
    <col min="12815" max="12815" width="7.7109375" style="70" customWidth="1"/>
    <col min="12816" max="12816" width="9.85546875" style="70" bestFit="1" customWidth="1"/>
    <col min="12817" max="13059" width="9.7109375" style="70"/>
    <col min="13060" max="13060" width="9.28515625" style="70" bestFit="1" customWidth="1"/>
    <col min="13061" max="13061" width="11.28515625" style="70" bestFit="1" customWidth="1"/>
    <col min="13062" max="13062" width="9.7109375" style="70"/>
    <col min="13063" max="13063" width="7.140625" style="70" bestFit="1" customWidth="1"/>
    <col min="13064" max="13064" width="15" style="70" bestFit="1" customWidth="1"/>
    <col min="13065" max="13065" width="10.5703125" style="70" bestFit="1" customWidth="1"/>
    <col min="13066" max="13070" width="9.7109375" style="70"/>
    <col min="13071" max="13071" width="7.7109375" style="70" customWidth="1"/>
    <col min="13072" max="13072" width="9.85546875" style="70" bestFit="1" customWidth="1"/>
    <col min="13073" max="13315" width="9.7109375" style="70"/>
    <col min="13316" max="13316" width="9.28515625" style="70" bestFit="1" customWidth="1"/>
    <col min="13317" max="13317" width="11.28515625" style="70" bestFit="1" customWidth="1"/>
    <col min="13318" max="13318" width="9.7109375" style="70"/>
    <col min="13319" max="13319" width="7.140625" style="70" bestFit="1" customWidth="1"/>
    <col min="13320" max="13320" width="15" style="70" bestFit="1" customWidth="1"/>
    <col min="13321" max="13321" width="10.5703125" style="70" bestFit="1" customWidth="1"/>
    <col min="13322" max="13326" width="9.7109375" style="70"/>
    <col min="13327" max="13327" width="7.7109375" style="70" customWidth="1"/>
    <col min="13328" max="13328" width="9.85546875" style="70" bestFit="1" customWidth="1"/>
    <col min="13329" max="13571" width="9.7109375" style="70"/>
    <col min="13572" max="13572" width="9.28515625" style="70" bestFit="1" customWidth="1"/>
    <col min="13573" max="13573" width="11.28515625" style="70" bestFit="1" customWidth="1"/>
    <col min="13574" max="13574" width="9.7109375" style="70"/>
    <col min="13575" max="13575" width="7.140625" style="70" bestFit="1" customWidth="1"/>
    <col min="13576" max="13576" width="15" style="70" bestFit="1" customWidth="1"/>
    <col min="13577" max="13577" width="10.5703125" style="70" bestFit="1" customWidth="1"/>
    <col min="13578" max="13582" width="9.7109375" style="70"/>
    <col min="13583" max="13583" width="7.7109375" style="70" customWidth="1"/>
    <col min="13584" max="13584" width="9.85546875" style="70" bestFit="1" customWidth="1"/>
    <col min="13585" max="13827" width="9.7109375" style="70"/>
    <col min="13828" max="13828" width="9.28515625" style="70" bestFit="1" customWidth="1"/>
    <col min="13829" max="13829" width="11.28515625" style="70" bestFit="1" customWidth="1"/>
    <col min="13830" max="13830" width="9.7109375" style="70"/>
    <col min="13831" max="13831" width="7.140625" style="70" bestFit="1" customWidth="1"/>
    <col min="13832" max="13832" width="15" style="70" bestFit="1" customWidth="1"/>
    <col min="13833" max="13833" width="10.5703125" style="70" bestFit="1" customWidth="1"/>
    <col min="13834" max="13838" width="9.7109375" style="70"/>
    <col min="13839" max="13839" width="7.7109375" style="70" customWidth="1"/>
    <col min="13840" max="13840" width="9.85546875" style="70" bestFit="1" customWidth="1"/>
    <col min="13841" max="14083" width="9.7109375" style="70"/>
    <col min="14084" max="14084" width="9.28515625" style="70" bestFit="1" customWidth="1"/>
    <col min="14085" max="14085" width="11.28515625" style="70" bestFit="1" customWidth="1"/>
    <col min="14086" max="14086" width="9.7109375" style="70"/>
    <col min="14087" max="14087" width="7.140625" style="70" bestFit="1" customWidth="1"/>
    <col min="14088" max="14088" width="15" style="70" bestFit="1" customWidth="1"/>
    <col min="14089" max="14089" width="10.5703125" style="70" bestFit="1" customWidth="1"/>
    <col min="14090" max="14094" width="9.7109375" style="70"/>
    <col min="14095" max="14095" width="7.7109375" style="70" customWidth="1"/>
    <col min="14096" max="14096" width="9.85546875" style="70" bestFit="1" customWidth="1"/>
    <col min="14097" max="14339" width="9.7109375" style="70"/>
    <col min="14340" max="14340" width="9.28515625" style="70" bestFit="1" customWidth="1"/>
    <col min="14341" max="14341" width="11.28515625" style="70" bestFit="1" customWidth="1"/>
    <col min="14342" max="14342" width="9.7109375" style="70"/>
    <col min="14343" max="14343" width="7.140625" style="70" bestFit="1" customWidth="1"/>
    <col min="14344" max="14344" width="15" style="70" bestFit="1" customWidth="1"/>
    <col min="14345" max="14345" width="10.5703125" style="70" bestFit="1" customWidth="1"/>
    <col min="14346" max="14350" width="9.7109375" style="70"/>
    <col min="14351" max="14351" width="7.7109375" style="70" customWidth="1"/>
    <col min="14352" max="14352" width="9.85546875" style="70" bestFit="1" customWidth="1"/>
    <col min="14353" max="14595" width="9.7109375" style="70"/>
    <col min="14596" max="14596" width="9.28515625" style="70" bestFit="1" customWidth="1"/>
    <col min="14597" max="14597" width="11.28515625" style="70" bestFit="1" customWidth="1"/>
    <col min="14598" max="14598" width="9.7109375" style="70"/>
    <col min="14599" max="14599" width="7.140625" style="70" bestFit="1" customWidth="1"/>
    <col min="14600" max="14600" width="15" style="70" bestFit="1" customWidth="1"/>
    <col min="14601" max="14601" width="10.5703125" style="70" bestFit="1" customWidth="1"/>
    <col min="14602" max="14606" width="9.7109375" style="70"/>
    <col min="14607" max="14607" width="7.7109375" style="70" customWidth="1"/>
    <col min="14608" max="14608" width="9.85546875" style="70" bestFit="1" customWidth="1"/>
    <col min="14609" max="14851" width="9.7109375" style="70"/>
    <col min="14852" max="14852" width="9.28515625" style="70" bestFit="1" customWidth="1"/>
    <col min="14853" max="14853" width="11.28515625" style="70" bestFit="1" customWidth="1"/>
    <col min="14854" max="14854" width="9.7109375" style="70"/>
    <col min="14855" max="14855" width="7.140625" style="70" bestFit="1" customWidth="1"/>
    <col min="14856" max="14856" width="15" style="70" bestFit="1" customWidth="1"/>
    <col min="14857" max="14857" width="10.5703125" style="70" bestFit="1" customWidth="1"/>
    <col min="14858" max="14862" width="9.7109375" style="70"/>
    <col min="14863" max="14863" width="7.7109375" style="70" customWidth="1"/>
    <col min="14864" max="14864" width="9.85546875" style="70" bestFit="1" customWidth="1"/>
    <col min="14865" max="15107" width="9.7109375" style="70"/>
    <col min="15108" max="15108" width="9.28515625" style="70" bestFit="1" customWidth="1"/>
    <col min="15109" max="15109" width="11.28515625" style="70" bestFit="1" customWidth="1"/>
    <col min="15110" max="15110" width="9.7109375" style="70"/>
    <col min="15111" max="15111" width="7.140625" style="70" bestFit="1" customWidth="1"/>
    <col min="15112" max="15112" width="15" style="70" bestFit="1" customWidth="1"/>
    <col min="15113" max="15113" width="10.5703125" style="70" bestFit="1" customWidth="1"/>
    <col min="15114" max="15118" width="9.7109375" style="70"/>
    <col min="15119" max="15119" width="7.7109375" style="70" customWidth="1"/>
    <col min="15120" max="15120" width="9.85546875" style="70" bestFit="1" customWidth="1"/>
    <col min="15121" max="15363" width="9.7109375" style="70"/>
    <col min="15364" max="15364" width="9.28515625" style="70" bestFit="1" customWidth="1"/>
    <col min="15365" max="15365" width="11.28515625" style="70" bestFit="1" customWidth="1"/>
    <col min="15366" max="15366" width="9.7109375" style="70"/>
    <col min="15367" max="15367" width="7.140625" style="70" bestFit="1" customWidth="1"/>
    <col min="15368" max="15368" width="15" style="70" bestFit="1" customWidth="1"/>
    <col min="15369" max="15369" width="10.5703125" style="70" bestFit="1" customWidth="1"/>
    <col min="15370" max="15374" width="9.7109375" style="70"/>
    <col min="15375" max="15375" width="7.7109375" style="70" customWidth="1"/>
    <col min="15376" max="15376" width="9.85546875" style="70" bestFit="1" customWidth="1"/>
    <col min="15377" max="15619" width="9.7109375" style="70"/>
    <col min="15620" max="15620" width="9.28515625" style="70" bestFit="1" customWidth="1"/>
    <col min="15621" max="15621" width="11.28515625" style="70" bestFit="1" customWidth="1"/>
    <col min="15622" max="15622" width="9.7109375" style="70"/>
    <col min="15623" max="15623" width="7.140625" style="70" bestFit="1" customWidth="1"/>
    <col min="15624" max="15624" width="15" style="70" bestFit="1" customWidth="1"/>
    <col min="15625" max="15625" width="10.5703125" style="70" bestFit="1" customWidth="1"/>
    <col min="15626" max="15630" width="9.7109375" style="70"/>
    <col min="15631" max="15631" width="7.7109375" style="70" customWidth="1"/>
    <col min="15632" max="15632" width="9.85546875" style="70" bestFit="1" customWidth="1"/>
    <col min="15633" max="15875" width="9.7109375" style="70"/>
    <col min="15876" max="15876" width="9.28515625" style="70" bestFit="1" customWidth="1"/>
    <col min="15877" max="15877" width="11.28515625" style="70" bestFit="1" customWidth="1"/>
    <col min="15878" max="15878" width="9.7109375" style="70"/>
    <col min="15879" max="15879" width="7.140625" style="70" bestFit="1" customWidth="1"/>
    <col min="15880" max="15880" width="15" style="70" bestFit="1" customWidth="1"/>
    <col min="15881" max="15881" width="10.5703125" style="70" bestFit="1" customWidth="1"/>
    <col min="15882" max="15886" width="9.7109375" style="70"/>
    <col min="15887" max="15887" width="7.7109375" style="70" customWidth="1"/>
    <col min="15888" max="15888" width="9.85546875" style="70" bestFit="1" customWidth="1"/>
    <col min="15889" max="16131" width="9.7109375" style="70"/>
    <col min="16132" max="16132" width="9.28515625" style="70" bestFit="1" customWidth="1"/>
    <col min="16133" max="16133" width="11.28515625" style="70" bestFit="1" customWidth="1"/>
    <col min="16134" max="16134" width="9.7109375" style="70"/>
    <col min="16135" max="16135" width="7.140625" style="70" bestFit="1" customWidth="1"/>
    <col min="16136" max="16136" width="15" style="70" bestFit="1" customWidth="1"/>
    <col min="16137" max="16137" width="10.5703125" style="70" bestFit="1" customWidth="1"/>
    <col min="16138" max="16142" width="9.7109375" style="70"/>
    <col min="16143" max="16143" width="7.7109375" style="70" customWidth="1"/>
    <col min="16144" max="16144" width="9.85546875" style="70" bestFit="1" customWidth="1"/>
    <col min="16145" max="16384" width="9.7109375" style="70"/>
  </cols>
  <sheetData>
    <row r="1" spans="1:19" x14ac:dyDescent="0.25">
      <c r="A1" s="1"/>
      <c r="B1" s="1"/>
      <c r="C1" s="96"/>
      <c r="D1" s="104"/>
      <c r="E1" s="74" t="s">
        <v>22</v>
      </c>
      <c r="F1" s="64"/>
      <c r="Q1" s="90" t="s">
        <v>0</v>
      </c>
    </row>
    <row r="2" spans="1:19" x14ac:dyDescent="0.25">
      <c r="A2" s="2"/>
      <c r="B2" s="84"/>
      <c r="C2" s="98" t="s">
        <v>11</v>
      </c>
      <c r="D2" s="105" t="s">
        <v>11</v>
      </c>
      <c r="E2" s="75">
        <v>12000</v>
      </c>
      <c r="F2" s="65" t="s">
        <v>3</v>
      </c>
      <c r="H2" s="71"/>
      <c r="I2" s="71"/>
      <c r="J2" s="71"/>
      <c r="K2" s="71"/>
      <c r="L2" s="71"/>
      <c r="M2" s="71"/>
      <c r="N2" s="71"/>
      <c r="O2" s="71"/>
      <c r="P2" s="71"/>
      <c r="Q2" s="91" t="s">
        <v>1</v>
      </c>
      <c r="R2" s="71"/>
    </row>
    <row r="3" spans="1:19" x14ac:dyDescent="0.25">
      <c r="A3" s="2"/>
      <c r="B3" s="84"/>
      <c r="C3" s="98" t="s">
        <v>2</v>
      </c>
      <c r="D3" s="105" t="s">
        <v>2</v>
      </c>
      <c r="E3" s="76" t="s">
        <v>23</v>
      </c>
      <c r="F3" s="65" t="s">
        <v>24</v>
      </c>
      <c r="Q3" s="92"/>
      <c r="S3" s="88" t="s">
        <v>25</v>
      </c>
    </row>
    <row r="4" spans="1:19" s="71" customFormat="1" x14ac:dyDescent="0.25">
      <c r="A4" s="5" t="s">
        <v>4</v>
      </c>
      <c r="B4" s="85" t="s">
        <v>5</v>
      </c>
      <c r="C4" s="6">
        <f>SUM(C6:C369)</f>
        <v>50</v>
      </c>
      <c r="D4" s="106">
        <f>SUMIF(B5:B369,"&gt;0",D5:D369)</f>
        <v>3.813812693144195E-3</v>
      </c>
      <c r="E4" s="77">
        <f>SUMIF(B6:B369,"&gt;0",E6:E369)</f>
        <v>45.765752317730339</v>
      </c>
      <c r="F4" s="66">
        <f>IF(D4=0,0,C4/D4)</f>
        <v>13110.240072849212</v>
      </c>
      <c r="H4" s="70"/>
      <c r="I4" s="70"/>
      <c r="J4" s="70"/>
      <c r="K4" s="70"/>
      <c r="L4" s="70"/>
      <c r="M4" s="70"/>
      <c r="N4" s="70"/>
      <c r="O4" s="70"/>
      <c r="P4" s="70"/>
      <c r="Q4" s="92">
        <v>30</v>
      </c>
      <c r="R4" s="87"/>
      <c r="S4" s="89">
        <f>SUMIF(D:D,MAX(D5:D369),A:A)</f>
        <v>44577</v>
      </c>
    </row>
    <row r="5" spans="1:19" x14ac:dyDescent="0.25">
      <c r="A5" s="7">
        <v>44562</v>
      </c>
      <c r="B5" s="10">
        <v>1000</v>
      </c>
      <c r="C5" s="3"/>
      <c r="D5" s="63"/>
      <c r="E5" s="67"/>
      <c r="F5" s="65" t="s">
        <v>10</v>
      </c>
      <c r="Q5" s="93">
        <f>100%/52/10*Q3</f>
        <v>0</v>
      </c>
    </row>
    <row r="6" spans="1:19" x14ac:dyDescent="0.25">
      <c r="A6" s="4">
        <f>A5+1</f>
        <v>44563</v>
      </c>
      <c r="B6" s="8">
        <v>1050</v>
      </c>
      <c r="C6" s="3">
        <f t="shared" ref="C6:C56" si="0">IF(B6=0,0,B6-B5)</f>
        <v>50</v>
      </c>
      <c r="D6" s="95">
        <f t="shared" ref="D6:D69" si="1">SIN((A6+14+Q$4)/365*2*PI())*Q$13+100%/363.54</f>
        <v>3.813812693144195E-3</v>
      </c>
      <c r="E6" s="68">
        <f t="shared" ref="E6:E69" si="2">D6*E$2</f>
        <v>45.765752317730339</v>
      </c>
      <c r="F6" s="68">
        <f>D6*F$4</f>
        <v>50</v>
      </c>
      <c r="Q6" s="94" t="s">
        <v>6</v>
      </c>
    </row>
    <row r="7" spans="1:19" x14ac:dyDescent="0.25">
      <c r="A7" s="4">
        <f t="shared" ref="A7:A70" si="3">A6+1</f>
        <v>44564</v>
      </c>
      <c r="B7" s="8"/>
      <c r="C7" s="3">
        <f t="shared" si="0"/>
        <v>0</v>
      </c>
      <c r="D7" s="95">
        <f t="shared" si="1"/>
        <v>3.8182362913040903E-3</v>
      </c>
      <c r="E7" s="68">
        <f t="shared" si="2"/>
        <v>45.818835495649083</v>
      </c>
      <c r="F7" s="68">
        <f t="shared" ref="F7:F70" si="4">D7*F$4</f>
        <v>50.057994433862042</v>
      </c>
      <c r="Q7" s="91"/>
    </row>
    <row r="8" spans="1:19" x14ac:dyDescent="0.25">
      <c r="A8" s="4">
        <f t="shared" si="3"/>
        <v>44565</v>
      </c>
      <c r="B8" s="8"/>
      <c r="C8" s="3">
        <f t="shared" si="0"/>
        <v>0</v>
      </c>
      <c r="D8" s="95">
        <f t="shared" si="1"/>
        <v>3.8223435639980654E-3</v>
      </c>
      <c r="E8" s="68">
        <f t="shared" si="2"/>
        <v>45.868122767976786</v>
      </c>
      <c r="F8" s="68">
        <f t="shared" si="4"/>
        <v>50.111841764924712</v>
      </c>
      <c r="Q8" s="91"/>
    </row>
    <row r="9" spans="1:19" x14ac:dyDescent="0.25">
      <c r="A9" s="4">
        <f t="shared" si="3"/>
        <v>44566</v>
      </c>
      <c r="B9" s="8"/>
      <c r="C9" s="3">
        <f t="shared" si="0"/>
        <v>0</v>
      </c>
      <c r="D9" s="95">
        <f t="shared" si="1"/>
        <v>3.8261332941525008E-3</v>
      </c>
      <c r="E9" s="68">
        <f t="shared" si="2"/>
        <v>45.913599529830009</v>
      </c>
      <c r="F9" s="68">
        <f t="shared" si="4"/>
        <v>50.161526037060675</v>
      </c>
      <c r="Q9" s="90" t="s">
        <v>7</v>
      </c>
    </row>
    <row r="10" spans="1:19" x14ac:dyDescent="0.25">
      <c r="A10" s="4">
        <f t="shared" si="3"/>
        <v>44567</v>
      </c>
      <c r="B10" s="8"/>
      <c r="C10" s="3">
        <f t="shared" si="0"/>
        <v>0</v>
      </c>
      <c r="D10" s="95">
        <f t="shared" si="1"/>
        <v>3.8296043587886632E-3</v>
      </c>
      <c r="E10" s="68">
        <f t="shared" si="2"/>
        <v>45.955252305463958</v>
      </c>
      <c r="F10" s="68">
        <f t="shared" si="4"/>
        <v>50.207032527749142</v>
      </c>
      <c r="Q10" s="91" t="s">
        <v>8</v>
      </c>
    </row>
    <row r="11" spans="1:19" x14ac:dyDescent="0.25">
      <c r="A11" s="4">
        <f t="shared" si="3"/>
        <v>44568</v>
      </c>
      <c r="B11" s="8"/>
      <c r="C11" s="3">
        <f t="shared" si="0"/>
        <v>0</v>
      </c>
      <c r="D11" s="95">
        <f t="shared" si="1"/>
        <v>3.8327557293551164E-3</v>
      </c>
      <c r="E11" s="68">
        <f t="shared" si="2"/>
        <v>45.993068752261394</v>
      </c>
      <c r="F11" s="68">
        <f t="shared" si="4"/>
        <v>50.248347752433858</v>
      </c>
      <c r="Q11" s="92"/>
    </row>
    <row r="12" spans="1:19" x14ac:dyDescent="0.25">
      <c r="A12" s="4">
        <f t="shared" si="3"/>
        <v>44569</v>
      </c>
      <c r="B12" s="8"/>
      <c r="C12" s="3">
        <f t="shared" si="0"/>
        <v>0</v>
      </c>
      <c r="D12" s="95">
        <f t="shared" si="1"/>
        <v>3.8355864720327915E-3</v>
      </c>
      <c r="E12" s="68">
        <f t="shared" si="2"/>
        <v>46.027037664393497</v>
      </c>
      <c r="F12" s="68">
        <f t="shared" si="4"/>
        <v>50.285459468522639</v>
      </c>
      <c r="Q12" s="92">
        <v>4</v>
      </c>
    </row>
    <row r="13" spans="1:19" x14ac:dyDescent="0.25">
      <c r="A13" s="4">
        <f t="shared" si="3"/>
        <v>44570</v>
      </c>
      <c r="B13" s="8"/>
      <c r="C13" s="3">
        <f t="shared" si="0"/>
        <v>0</v>
      </c>
      <c r="D13" s="95">
        <f t="shared" si="1"/>
        <v>3.8380957480115031E-3</v>
      </c>
      <c r="E13" s="68">
        <f t="shared" si="2"/>
        <v>46.057148976138038</v>
      </c>
      <c r="F13" s="68">
        <f t="shared" si="4"/>
        <v>50.318356679012581</v>
      </c>
      <c r="Q13" s="93">
        <f>100%/365/10*Q12</f>
        <v>1.095890410958904E-3</v>
      </c>
    </row>
    <row r="14" spans="1:19" x14ac:dyDescent="0.25">
      <c r="A14" s="4">
        <f t="shared" si="3"/>
        <v>44571</v>
      </c>
      <c r="B14" s="8"/>
      <c r="C14" s="3">
        <f t="shared" si="0"/>
        <v>0</v>
      </c>
      <c r="D14" s="95">
        <f t="shared" si="1"/>
        <v>3.8402828137386437E-3</v>
      </c>
      <c r="E14" s="68">
        <f t="shared" si="2"/>
        <v>46.083393764863722</v>
      </c>
      <c r="F14" s="68">
        <f t="shared" si="4"/>
        <v>50.347029635750495</v>
      </c>
      <c r="Q14" s="94" t="s">
        <v>9</v>
      </c>
    </row>
    <row r="15" spans="1:19" x14ac:dyDescent="0.25">
      <c r="A15" s="4">
        <f t="shared" si="3"/>
        <v>44572</v>
      </c>
      <c r="B15" s="8"/>
      <c r="C15" s="3">
        <f t="shared" si="0"/>
        <v>0</v>
      </c>
      <c r="D15" s="95">
        <f t="shared" si="1"/>
        <v>3.8421470211394497E-3</v>
      </c>
      <c r="E15" s="68">
        <f t="shared" si="2"/>
        <v>46.105764253673399</v>
      </c>
      <c r="F15" s="68">
        <f t="shared" si="4"/>
        <v>50.371469842320643</v>
      </c>
    </row>
    <row r="16" spans="1:19" x14ac:dyDescent="0.25">
      <c r="A16" s="4">
        <f t="shared" si="3"/>
        <v>44573</v>
      </c>
      <c r="B16" s="8"/>
      <c r="C16" s="3">
        <f t="shared" si="0"/>
        <v>0</v>
      </c>
      <c r="D16" s="95">
        <f t="shared" si="1"/>
        <v>3.8436878178090099E-3</v>
      </c>
      <c r="E16" s="68">
        <f t="shared" si="2"/>
        <v>46.124253813708116</v>
      </c>
      <c r="F16" s="68">
        <f t="shared" si="4"/>
        <v>50.39167005656202</v>
      </c>
    </row>
    <row r="17" spans="1:6" x14ac:dyDescent="0.25">
      <c r="A17" s="4">
        <f t="shared" si="3"/>
        <v>44574</v>
      </c>
      <c r="B17" s="8"/>
      <c r="C17" s="3">
        <f t="shared" si="0"/>
        <v>0</v>
      </c>
      <c r="D17" s="95">
        <f t="shared" si="1"/>
        <v>3.8449047471760386E-3</v>
      </c>
      <c r="E17" s="68">
        <f t="shared" si="2"/>
        <v>46.138856966112463</v>
      </c>
      <c r="F17" s="68">
        <f t="shared" si="4"/>
        <v>50.407624292715468</v>
      </c>
    </row>
    <row r="18" spans="1:6" x14ac:dyDescent="0.25">
      <c r="A18" s="4">
        <f t="shared" si="3"/>
        <v>44575</v>
      </c>
      <c r="B18" s="8"/>
      <c r="C18" s="3">
        <f t="shared" si="0"/>
        <v>0</v>
      </c>
      <c r="D18" s="95">
        <f t="shared" si="1"/>
        <v>3.8457974486380852E-3</v>
      </c>
      <c r="E18" s="68">
        <f t="shared" si="2"/>
        <v>46.149569383657024</v>
      </c>
      <c r="F18" s="68">
        <f t="shared" si="4"/>
        <v>50.419327823196284</v>
      </c>
    </row>
    <row r="19" spans="1:6" x14ac:dyDescent="0.25">
      <c r="A19" s="4">
        <f t="shared" si="3"/>
        <v>44576</v>
      </c>
      <c r="B19" s="8"/>
      <c r="C19" s="3">
        <f t="shared" si="0"/>
        <v>0</v>
      </c>
      <c r="D19" s="95">
        <f t="shared" si="1"/>
        <v>3.8463656576684488E-3</v>
      </c>
      <c r="E19" s="68">
        <f t="shared" si="2"/>
        <v>46.156387892021385</v>
      </c>
      <c r="F19" s="68">
        <f t="shared" si="4"/>
        <v>50.426777179995909</v>
      </c>
    </row>
    <row r="20" spans="1:6" x14ac:dyDescent="0.25">
      <c r="A20" s="4">
        <f t="shared" si="3"/>
        <v>44577</v>
      </c>
      <c r="B20" s="8"/>
      <c r="C20" s="3">
        <f t="shared" si="0"/>
        <v>0</v>
      </c>
      <c r="D20" s="95">
        <f t="shared" si="1"/>
        <v>3.8466092058945314E-3</v>
      </c>
      <c r="E20" s="68">
        <f t="shared" si="2"/>
        <v>46.159310470734376</v>
      </c>
      <c r="F20" s="68">
        <f t="shared" si="4"/>
        <v>50.429970155709171</v>
      </c>
    </row>
    <row r="21" spans="1:6" x14ac:dyDescent="0.25">
      <c r="A21" s="4">
        <f t="shared" si="3"/>
        <v>44578</v>
      </c>
      <c r="B21" s="8"/>
      <c r="C21" s="3">
        <f t="shared" si="0"/>
        <v>0</v>
      </c>
      <c r="D21" s="95">
        <f t="shared" si="1"/>
        <v>3.8465280211477347E-3</v>
      </c>
      <c r="E21" s="68">
        <f t="shared" si="2"/>
        <v>46.158336253772816</v>
      </c>
      <c r="F21" s="68">
        <f t="shared" si="4"/>
        <v>50.42890580418841</v>
      </c>
    </row>
    <row r="22" spans="1:6" x14ac:dyDescent="0.25">
      <c r="A22" s="4">
        <f t="shared" si="3"/>
        <v>44579</v>
      </c>
      <c r="B22" s="8"/>
      <c r="C22" s="3">
        <f t="shared" si="0"/>
        <v>0</v>
      </c>
      <c r="D22" s="95">
        <f t="shared" si="1"/>
        <v>3.8461221274848538E-3</v>
      </c>
      <c r="E22" s="68">
        <f t="shared" si="2"/>
        <v>46.153465529818249</v>
      </c>
      <c r="F22" s="68">
        <f t="shared" si="4"/>
        <v>50.423584440823994</v>
      </c>
    </row>
    <row r="23" spans="1:6" x14ac:dyDescent="0.25">
      <c r="A23" s="4">
        <f t="shared" si="3"/>
        <v>44580</v>
      </c>
      <c r="B23" s="8"/>
      <c r="C23" s="3">
        <f t="shared" si="0"/>
        <v>0</v>
      </c>
      <c r="D23" s="95">
        <f t="shared" si="1"/>
        <v>3.8453916451809348E-3</v>
      </c>
      <c r="E23" s="68">
        <f t="shared" si="2"/>
        <v>46.14469974217122</v>
      </c>
      <c r="F23" s="68">
        <f t="shared" si="4"/>
        <v>50.414007642450649</v>
      </c>
    </row>
    <row r="24" spans="1:6" x14ac:dyDescent="0.25">
      <c r="A24" s="4">
        <f t="shared" si="3"/>
        <v>44581</v>
      </c>
      <c r="B24" s="8"/>
      <c r="C24" s="3">
        <f t="shared" si="0"/>
        <v>0</v>
      </c>
      <c r="D24" s="95">
        <f t="shared" si="1"/>
        <v>3.8443367906936593E-3</v>
      </c>
      <c r="E24" s="68">
        <f t="shared" si="2"/>
        <v>46.132041488323914</v>
      </c>
      <c r="F24" s="68">
        <f t="shared" si="4"/>
        <v>50.400178246880543</v>
      </c>
    </row>
    <row r="25" spans="1:6" x14ac:dyDescent="0.25">
      <c r="A25" s="4">
        <f t="shared" si="3"/>
        <v>44582</v>
      </c>
      <c r="B25" s="8"/>
      <c r="C25" s="3">
        <f t="shared" si="0"/>
        <v>0</v>
      </c>
      <c r="D25" s="95">
        <f t="shared" si="1"/>
        <v>3.8429578765991732E-3</v>
      </c>
      <c r="E25" s="68">
        <f t="shared" si="2"/>
        <v>46.115494519190079</v>
      </c>
      <c r="F25" s="68">
        <f t="shared" si="4"/>
        <v>50.382100352061997</v>
      </c>
    </row>
    <row r="26" spans="1:6" x14ac:dyDescent="0.25">
      <c r="A26" s="4">
        <f t="shared" si="3"/>
        <v>44583</v>
      </c>
      <c r="B26" s="8"/>
      <c r="C26" s="3">
        <f t="shared" si="0"/>
        <v>0</v>
      </c>
      <c r="D26" s="95">
        <f t="shared" si="1"/>
        <v>3.8412553114994703E-3</v>
      </c>
      <c r="E26" s="68">
        <f t="shared" si="2"/>
        <v>46.095063737993641</v>
      </c>
      <c r="F26" s="68">
        <f t="shared" si="4"/>
        <v>50.359779314865236</v>
      </c>
    </row>
    <row r="27" spans="1:6" x14ac:dyDescent="0.25">
      <c r="A27" s="4">
        <f t="shared" si="3"/>
        <v>44584</v>
      </c>
      <c r="B27" s="8"/>
      <c r="C27" s="3">
        <f t="shared" ref="C27:C31" si="5">IF(B27=0,0,B27-B26)</f>
        <v>0</v>
      </c>
      <c r="D27" s="95">
        <f t="shared" si="1"/>
        <v>3.8392295999013564E-3</v>
      </c>
      <c r="E27" s="68">
        <f t="shared" si="2"/>
        <v>46.070755198816279</v>
      </c>
      <c r="F27" s="68">
        <f t="shared" si="4"/>
        <v>50.333221749495614</v>
      </c>
    </row>
    <row r="28" spans="1:6" x14ac:dyDescent="0.25">
      <c r="A28" s="4">
        <f t="shared" si="3"/>
        <v>44585</v>
      </c>
      <c r="B28" s="8"/>
      <c r="C28" s="3">
        <f t="shared" si="5"/>
        <v>0</v>
      </c>
      <c r="D28" s="95">
        <f t="shared" si="1"/>
        <v>3.8368813420668699E-3</v>
      </c>
      <c r="E28" s="68">
        <f t="shared" si="2"/>
        <v>46.042576104802443</v>
      </c>
      <c r="F28" s="68">
        <f t="shared" si="4"/>
        <v>50.302435525532545</v>
      </c>
    </row>
    <row r="29" spans="1:6" x14ac:dyDescent="0.25">
      <c r="A29" s="4">
        <f t="shared" si="3"/>
        <v>44586</v>
      </c>
      <c r="B29" s="8"/>
      <c r="C29" s="3">
        <f t="shared" si="5"/>
        <v>0</v>
      </c>
      <c r="D29" s="95">
        <f t="shared" si="1"/>
        <v>3.8342112338355179E-3</v>
      </c>
      <c r="E29" s="68">
        <f t="shared" si="2"/>
        <v>46.010534806026214</v>
      </c>
      <c r="F29" s="68">
        <f t="shared" si="4"/>
        <v>50.267429765599026</v>
      </c>
    </row>
    <row r="30" spans="1:6" x14ac:dyDescent="0.25">
      <c r="A30" s="4">
        <f t="shared" si="3"/>
        <v>44587</v>
      </c>
      <c r="B30" s="8"/>
      <c r="C30" s="3">
        <f t="shared" si="5"/>
        <v>0</v>
      </c>
      <c r="D30" s="95">
        <f t="shared" si="1"/>
        <v>3.8312200664179798E-3</v>
      </c>
      <c r="E30" s="68">
        <f t="shared" si="2"/>
        <v>45.974640797015759</v>
      </c>
      <c r="F30" s="68">
        <f t="shared" si="4"/>
        <v>50.228214842657017</v>
      </c>
    </row>
    <row r="31" spans="1:6" x14ac:dyDescent="0.25">
      <c r="A31" s="4">
        <f t="shared" si="3"/>
        <v>44588</v>
      </c>
      <c r="B31" s="8"/>
      <c r="C31" s="3">
        <f t="shared" si="5"/>
        <v>0</v>
      </c>
      <c r="D31" s="95">
        <f t="shared" si="1"/>
        <v>3.8279087261617164E-3</v>
      </c>
      <c r="E31" s="68">
        <f t="shared" si="2"/>
        <v>45.934904713940597</v>
      </c>
      <c r="F31" s="68">
        <f t="shared" si="4"/>
        <v>50.184802376934513</v>
      </c>
    </row>
    <row r="32" spans="1:6" x14ac:dyDescent="0.25">
      <c r="A32" s="4">
        <f t="shared" si="3"/>
        <v>44589</v>
      </c>
      <c r="B32" s="8"/>
      <c r="C32" s="3">
        <f t="shared" si="0"/>
        <v>0</v>
      </c>
      <c r="D32" s="95">
        <f t="shared" si="1"/>
        <v>3.8242781942882855E-3</v>
      </c>
      <c r="E32" s="68">
        <f t="shared" si="2"/>
        <v>45.891338331459423</v>
      </c>
      <c r="F32" s="68">
        <f t="shared" si="4"/>
        <v>50.137205232481705</v>
      </c>
    </row>
    <row r="33" spans="1:6" x14ac:dyDescent="0.25">
      <c r="A33" s="4">
        <f t="shared" si="3"/>
        <v>44590</v>
      </c>
      <c r="B33" s="8"/>
      <c r="C33" s="3">
        <f t="shared" si="0"/>
        <v>0</v>
      </c>
      <c r="D33" s="95">
        <f t="shared" si="1"/>
        <v>3.8203295466026823E-3</v>
      </c>
      <c r="E33" s="68">
        <f t="shared" si="2"/>
        <v>45.843954559232188</v>
      </c>
      <c r="F33" s="68">
        <f t="shared" si="4"/>
        <v>50.085437513360347</v>
      </c>
    </row>
    <row r="34" spans="1:6" x14ac:dyDescent="0.25">
      <c r="A34" s="4">
        <f t="shared" si="3"/>
        <v>44591</v>
      </c>
      <c r="B34" s="8"/>
      <c r="C34" s="3">
        <f t="shared" si="0"/>
        <v>0</v>
      </c>
      <c r="D34" s="95">
        <f t="shared" si="1"/>
        <v>3.8160639531743825E-3</v>
      </c>
      <c r="E34" s="68">
        <f t="shared" si="2"/>
        <v>45.792767438092589</v>
      </c>
      <c r="F34" s="68">
        <f t="shared" si="4"/>
        <v>50.029514559462172</v>
      </c>
    </row>
    <row r="35" spans="1:6" x14ac:dyDescent="0.25">
      <c r="A35" s="4">
        <f t="shared" si="3"/>
        <v>44592</v>
      </c>
      <c r="B35" s="8"/>
      <c r="C35" s="3">
        <f t="shared" si="0"/>
        <v>0</v>
      </c>
      <c r="D35" s="95">
        <f t="shared" si="1"/>
        <v>3.8114826779908342E-3</v>
      </c>
      <c r="E35" s="68">
        <f t="shared" si="2"/>
        <v>45.737792135890011</v>
      </c>
      <c r="F35" s="68">
        <f t="shared" si="4"/>
        <v>49.969452941966061</v>
      </c>
    </row>
    <row r="36" spans="1:6" x14ac:dyDescent="0.25">
      <c r="A36" s="4">
        <f t="shared" si="3"/>
        <v>44593</v>
      </c>
      <c r="B36" s="8"/>
      <c r="C36" s="3">
        <f t="shared" si="0"/>
        <v>0</v>
      </c>
      <c r="D36" s="95">
        <f t="shared" si="1"/>
        <v>3.8065870785827195E-3</v>
      </c>
      <c r="E36" s="68">
        <f t="shared" si="2"/>
        <v>45.679044942992633</v>
      </c>
      <c r="F36" s="68">
        <f t="shared" si="4"/>
        <v>49.905270458425179</v>
      </c>
    </row>
    <row r="37" spans="1:6" x14ac:dyDescent="0.25">
      <c r="A37" s="4">
        <f t="shared" si="3"/>
        <v>44594</v>
      </c>
      <c r="B37" s="8"/>
      <c r="C37" s="3">
        <f t="shared" si="0"/>
        <v>0</v>
      </c>
      <c r="D37" s="95">
        <f t="shared" si="1"/>
        <v>3.801378605621763E-3</v>
      </c>
      <c r="E37" s="68">
        <f t="shared" si="2"/>
        <v>45.616543267461154</v>
      </c>
      <c r="F37" s="68">
        <f t="shared" si="4"/>
        <v>49.8369861274941</v>
      </c>
    </row>
    <row r="38" spans="1:6" x14ac:dyDescent="0.25">
      <c r="A38" s="4">
        <f t="shared" si="3"/>
        <v>44595</v>
      </c>
      <c r="B38" s="8"/>
      <c r="C38" s="3">
        <f t="shared" si="0"/>
        <v>0</v>
      </c>
      <c r="D38" s="95">
        <f t="shared" si="1"/>
        <v>3.7958588024909804E-3</v>
      </c>
      <c r="E38" s="68">
        <f t="shared" si="2"/>
        <v>45.550305629891767</v>
      </c>
      <c r="F38" s="68">
        <f t="shared" si="4"/>
        <v>49.764620183294674</v>
      </c>
    </row>
    <row r="39" spans="1:6" x14ac:dyDescent="0.25">
      <c r="A39" s="4">
        <f t="shared" si="3"/>
        <v>44596</v>
      </c>
      <c r="B39" s="8"/>
      <c r="C39" s="3">
        <f t="shared" si="0"/>
        <v>0</v>
      </c>
      <c r="D39" s="95">
        <f t="shared" si="1"/>
        <v>3.7900293048270927E-3</v>
      </c>
      <c r="E39" s="68">
        <f t="shared" si="2"/>
        <v>45.480351657925112</v>
      </c>
      <c r="F39" s="68">
        <f t="shared" si="4"/>
        <v>49.688194069416994</v>
      </c>
    </row>
    <row r="40" spans="1:6" x14ac:dyDescent="0.25">
      <c r="A40" s="4">
        <f t="shared" si="3"/>
        <v>44597</v>
      </c>
      <c r="B40" s="8"/>
      <c r="C40" s="3">
        <f t="shared" si="0"/>
        <v>0</v>
      </c>
      <c r="D40" s="95">
        <f t="shared" si="1"/>
        <v>3.7838918400361883E-3</v>
      </c>
      <c r="E40" s="68">
        <f t="shared" si="2"/>
        <v>45.406702080434258</v>
      </c>
      <c r="F40" s="68">
        <f t="shared" si="4"/>
        <v>49.607730432569575</v>
      </c>
    </row>
    <row r="41" spans="1:6" x14ac:dyDescent="0.25">
      <c r="A41" s="4">
        <f t="shared" si="3"/>
        <v>44598</v>
      </c>
      <c r="B41" s="8"/>
      <c r="C41" s="3">
        <f t="shared" si="0"/>
        <v>0</v>
      </c>
      <c r="D41" s="95">
        <f t="shared" si="1"/>
        <v>3.7774482267813785E-3</v>
      </c>
      <c r="E41" s="68">
        <f t="shared" si="2"/>
        <v>45.329378721376543</v>
      </c>
      <c r="F41" s="68">
        <f t="shared" si="4"/>
        <v>49.523253115862424</v>
      </c>
    </row>
    <row r="42" spans="1:6" x14ac:dyDescent="0.25">
      <c r="A42" s="4">
        <f t="shared" si="3"/>
        <v>44599</v>
      </c>
      <c r="B42" s="8"/>
      <c r="C42" s="3">
        <f t="shared" si="0"/>
        <v>0</v>
      </c>
      <c r="D42" s="95">
        <f t="shared" si="1"/>
        <v>3.7707003744444608E-3</v>
      </c>
      <c r="E42" s="68">
        <f t="shared" si="2"/>
        <v>45.248404493333531</v>
      </c>
      <c r="F42" s="68">
        <f t="shared" si="4"/>
        <v>49.434787151749298</v>
      </c>
    </row>
    <row r="43" spans="1:6" x14ac:dyDescent="0.25">
      <c r="A43" s="4">
        <f t="shared" si="3"/>
        <v>44600</v>
      </c>
      <c r="B43" s="8"/>
      <c r="C43" s="3">
        <f t="shared" si="0"/>
        <v>0</v>
      </c>
      <c r="D43" s="95">
        <f t="shared" si="1"/>
        <v>3.7636502825596245E-3</v>
      </c>
      <c r="E43" s="68">
        <f t="shared" si="2"/>
        <v>45.163803390715493</v>
      </c>
      <c r="F43" s="68">
        <f t="shared" si="4"/>
        <v>49.342358754603445</v>
      </c>
    </row>
    <row r="44" spans="1:6" x14ac:dyDescent="0.25">
      <c r="A44" s="4">
        <f t="shared" si="3"/>
        <v>44601</v>
      </c>
      <c r="B44" s="8"/>
      <c r="C44" s="3">
        <f t="shared" si="0"/>
        <v>0</v>
      </c>
      <c r="D44" s="95">
        <f t="shared" si="1"/>
        <v>3.7563000402213408E-3</v>
      </c>
      <c r="E44" s="68">
        <f t="shared" si="2"/>
        <v>45.075600482656093</v>
      </c>
      <c r="F44" s="68">
        <f t="shared" si="4"/>
        <v>49.245995312954932</v>
      </c>
    </row>
    <row r="45" spans="1:6" x14ac:dyDescent="0.25">
      <c r="A45" s="4">
        <f t="shared" si="3"/>
        <v>44602</v>
      </c>
      <c r="B45" s="8"/>
      <c r="C45" s="3">
        <f t="shared" si="0"/>
        <v>0</v>
      </c>
      <c r="D45" s="95">
        <f t="shared" si="1"/>
        <v>3.7486518254649997E-3</v>
      </c>
      <c r="E45" s="68">
        <f t="shared" si="2"/>
        <v>44.983821905579994</v>
      </c>
      <c r="F45" s="68">
        <f t="shared" si="4"/>
        <v>49.145725381370589</v>
      </c>
    </row>
    <row r="46" spans="1:6" x14ac:dyDescent="0.25">
      <c r="A46" s="4">
        <f t="shared" si="3"/>
        <v>44603</v>
      </c>
      <c r="B46" s="8"/>
      <c r="C46" s="3">
        <f t="shared" si="0"/>
        <v>0</v>
      </c>
      <c r="D46" s="95">
        <f t="shared" si="1"/>
        <v>3.7407079046216972E-3</v>
      </c>
      <c r="E46" s="68">
        <f t="shared" si="2"/>
        <v>44.888494855460365</v>
      </c>
      <c r="F46" s="68">
        <f t="shared" si="4"/>
        <v>49.041578671995183</v>
      </c>
    </row>
    <row r="47" spans="1:6" x14ac:dyDescent="0.25">
      <c r="A47" s="4">
        <f t="shared" si="3"/>
        <v>44604</v>
      </c>
      <c r="B47" s="8"/>
      <c r="C47" s="3">
        <f t="shared" si="0"/>
        <v>0</v>
      </c>
      <c r="D47" s="95">
        <f t="shared" si="1"/>
        <v>3.7324706316465665E-3</v>
      </c>
      <c r="E47" s="68">
        <f t="shared" si="2"/>
        <v>44.7896475797588</v>
      </c>
      <c r="F47" s="68">
        <f t="shared" si="4"/>
        <v>48.933586045745628</v>
      </c>
    </row>
    <row r="48" spans="1:6" x14ac:dyDescent="0.25">
      <c r="A48" s="4">
        <f t="shared" si="3"/>
        <v>44605</v>
      </c>
      <c r="B48" s="8"/>
      <c r="C48" s="3">
        <f t="shared" si="0"/>
        <v>0</v>
      </c>
      <c r="D48" s="95">
        <f t="shared" si="1"/>
        <v>3.7239424474214736E-3</v>
      </c>
      <c r="E48" s="68">
        <f t="shared" si="2"/>
        <v>44.687309369057687</v>
      </c>
      <c r="F48" s="68">
        <f t="shared" si="4"/>
        <v>48.821779503169175</v>
      </c>
    </row>
    <row r="49" spans="1:6" x14ac:dyDescent="0.25">
      <c r="A49" s="4">
        <f t="shared" si="3"/>
        <v>44606</v>
      </c>
      <c r="B49" s="8"/>
      <c r="C49" s="3">
        <f t="shared" si="0"/>
        <v>0</v>
      </c>
      <c r="D49" s="95">
        <f t="shared" si="1"/>
        <v>3.7151258790313457E-3</v>
      </c>
      <c r="E49" s="68">
        <f t="shared" si="2"/>
        <v>44.581510548376151</v>
      </c>
      <c r="F49" s="68">
        <f t="shared" si="4"/>
        <v>48.706192174955902</v>
      </c>
    </row>
    <row r="50" spans="1:6" x14ac:dyDescent="0.25">
      <c r="A50" s="4">
        <f t="shared" si="3"/>
        <v>44607</v>
      </c>
      <c r="B50" s="8"/>
      <c r="C50" s="3">
        <f t="shared" si="0"/>
        <v>0</v>
      </c>
      <c r="D50" s="95">
        <f t="shared" si="1"/>
        <v>3.7060235390157905E-3</v>
      </c>
      <c r="E50" s="68">
        <f t="shared" si="2"/>
        <v>44.472282468189483</v>
      </c>
      <c r="F50" s="68">
        <f t="shared" si="4"/>
        <v>48.586858312127269</v>
      </c>
    </row>
    <row r="51" spans="1:6" x14ac:dyDescent="0.25">
      <c r="A51" s="4">
        <f t="shared" si="3"/>
        <v>44608</v>
      </c>
      <c r="B51" s="8"/>
      <c r="C51" s="3">
        <f t="shared" si="0"/>
        <v>0</v>
      </c>
      <c r="D51" s="95">
        <f t="shared" si="1"/>
        <v>3.6966381245945408E-3</v>
      </c>
      <c r="E51" s="68">
        <f t="shared" si="2"/>
        <v>44.359657495134492</v>
      </c>
      <c r="F51" s="68">
        <f t="shared" si="4"/>
        <v>48.463813275881506</v>
      </c>
    </row>
    <row r="52" spans="1:6" x14ac:dyDescent="0.25">
      <c r="A52" s="4">
        <f t="shared" si="3"/>
        <v>44609</v>
      </c>
      <c r="B52" s="8"/>
      <c r="C52" s="3">
        <f t="shared" si="0"/>
        <v>0</v>
      </c>
      <c r="D52" s="95">
        <f t="shared" si="1"/>
        <v>3.6869724168683803E-3</v>
      </c>
      <c r="E52" s="68">
        <f t="shared" si="2"/>
        <v>44.24366900242056</v>
      </c>
      <c r="F52" s="68">
        <f t="shared" si="4"/>
        <v>48.337093527117553</v>
      </c>
    </row>
    <row r="53" spans="1:6" x14ac:dyDescent="0.25">
      <c r="A53" s="4">
        <f t="shared" si="3"/>
        <v>44610</v>
      </c>
      <c r="B53" s="8"/>
      <c r="C53" s="3">
        <f t="shared" si="0"/>
        <v>0</v>
      </c>
      <c r="D53" s="95">
        <f t="shared" si="1"/>
        <v>3.6770292799952376E-3</v>
      </c>
      <c r="E53" s="68">
        <f t="shared" si="2"/>
        <v>44.12435135994285</v>
      </c>
      <c r="F53" s="68">
        <f t="shared" si="4"/>
        <v>48.206736615633446</v>
      </c>
    </row>
    <row r="54" spans="1:6" x14ac:dyDescent="0.25">
      <c r="A54" s="4">
        <f t="shared" si="3"/>
        <v>44611</v>
      </c>
      <c r="B54" s="8"/>
      <c r="C54" s="3">
        <f t="shared" si="0"/>
        <v>0</v>
      </c>
      <c r="D54" s="95">
        <f t="shared" si="1"/>
        <v>3.6668116603410278E-3</v>
      </c>
      <c r="E54" s="68">
        <f t="shared" si="2"/>
        <v>44.001739924092334</v>
      </c>
      <c r="F54" s="68">
        <f t="shared" si="4"/>
        <v>48.0727811689937</v>
      </c>
    </row>
    <row r="55" spans="1:6" x14ac:dyDescent="0.25">
      <c r="A55" s="4">
        <f t="shared" si="3"/>
        <v>44612</v>
      </c>
      <c r="B55" s="8"/>
      <c r="C55" s="3">
        <f t="shared" si="0"/>
        <v>0</v>
      </c>
      <c r="D55" s="95">
        <f t="shared" si="1"/>
        <v>3.6563225856071739E-3</v>
      </c>
      <c r="E55" s="68">
        <f t="shared" si="2"/>
        <v>43.875871027286088</v>
      </c>
      <c r="F55" s="68">
        <f t="shared" si="4"/>
        <v>47.935266881090818</v>
      </c>
    </row>
    <row r="56" spans="1:6" x14ac:dyDescent="0.25">
      <c r="A56" s="4">
        <f t="shared" si="3"/>
        <v>44613</v>
      </c>
      <c r="B56" s="8"/>
      <c r="C56" s="3">
        <f t="shared" si="0"/>
        <v>0</v>
      </c>
      <c r="D56" s="95">
        <f t="shared" si="1"/>
        <v>3.6455651639326157E-3</v>
      </c>
      <c r="E56" s="68">
        <f t="shared" si="2"/>
        <v>43.746781967191389</v>
      </c>
      <c r="F56" s="68">
        <f t="shared" si="4"/>
        <v>47.794234500372482</v>
      </c>
    </row>
    <row r="57" spans="1:6" x14ac:dyDescent="0.25">
      <c r="A57" s="4">
        <f t="shared" si="3"/>
        <v>44614</v>
      </c>
      <c r="B57" s="8"/>
      <c r="C57" s="3">
        <f t="shared" ref="C57:C120" si="6">IF(B57=0,0,B57-B56)</f>
        <v>0</v>
      </c>
      <c r="D57" s="95">
        <f t="shared" si="1"/>
        <v>3.6345425829737692E-3</v>
      </c>
      <c r="E57" s="68">
        <f t="shared" si="2"/>
        <v>43.614510995685229</v>
      </c>
      <c r="F57" s="68">
        <f t="shared" si="4"/>
        <v>47.64972581777959</v>
      </c>
    </row>
    <row r="58" spans="1:6" x14ac:dyDescent="0.25">
      <c r="A58" s="4">
        <f t="shared" si="3"/>
        <v>44615</v>
      </c>
      <c r="B58" s="8"/>
      <c r="C58" s="3">
        <f t="shared" si="6"/>
        <v>0</v>
      </c>
      <c r="D58" s="95">
        <f t="shared" si="1"/>
        <v>3.6232581089591142E-3</v>
      </c>
      <c r="E58" s="68">
        <f t="shared" si="2"/>
        <v>43.47909730750937</v>
      </c>
      <c r="F58" s="68">
        <f t="shared" si="4"/>
        <v>47.501783654351634</v>
      </c>
    </row>
    <row r="59" spans="1:6" x14ac:dyDescent="0.25">
      <c r="A59" s="4">
        <f t="shared" si="3"/>
        <v>44616</v>
      </c>
      <c r="B59" s="8"/>
      <c r="C59" s="3">
        <f t="shared" si="6"/>
        <v>0</v>
      </c>
      <c r="D59" s="95">
        <f t="shared" si="1"/>
        <v>3.6117150857219891E-3</v>
      </c>
      <c r="E59" s="68">
        <f t="shared" si="2"/>
        <v>43.34058102866387</v>
      </c>
      <c r="F59" s="68">
        <f t="shared" si="4"/>
        <v>47.350451848546449</v>
      </c>
    </row>
    <row r="60" spans="1:6" x14ac:dyDescent="0.25">
      <c r="A60" s="4">
        <f t="shared" si="3"/>
        <v>44617</v>
      </c>
      <c r="B60" s="8"/>
      <c r="C60" s="3">
        <f t="shared" si="6"/>
        <v>0</v>
      </c>
      <c r="D60" s="95">
        <f t="shared" si="1"/>
        <v>3.5999169337091455E-3</v>
      </c>
      <c r="E60" s="68">
        <f t="shared" si="2"/>
        <v>43.199003204509744</v>
      </c>
      <c r="F60" s="68">
        <f t="shared" si="4"/>
        <v>47.195775243242096</v>
      </c>
    </row>
    <row r="61" spans="1:6" x14ac:dyDescent="0.25">
      <c r="A61" s="4">
        <f t="shared" si="3"/>
        <v>44618</v>
      </c>
      <c r="B61" s="8"/>
      <c r="C61" s="3">
        <f t="shared" si="6"/>
        <v>0</v>
      </c>
      <c r="D61" s="95">
        <f t="shared" si="1"/>
        <v>3.5878671489678053E-3</v>
      </c>
      <c r="E61" s="68">
        <f t="shared" si="2"/>
        <v>43.054405787613661</v>
      </c>
      <c r="F61" s="68">
        <f t="shared" si="4"/>
        <v>47.037799672456977</v>
      </c>
    </row>
    <row r="62" spans="1:6" x14ac:dyDescent="0.25">
      <c r="A62" s="4">
        <f t="shared" si="3"/>
        <v>44619</v>
      </c>
      <c r="B62" s="8"/>
      <c r="C62" s="3">
        <f t="shared" si="6"/>
        <v>0</v>
      </c>
      <c r="D62" s="95">
        <f t="shared" si="1"/>
        <v>3.5755693021091665E-3</v>
      </c>
      <c r="E62" s="68">
        <f t="shared" si="2"/>
        <v>42.906831625309998</v>
      </c>
      <c r="F62" s="68">
        <f t="shared" si="4"/>
        <v>46.876571947761086</v>
      </c>
    </row>
    <row r="63" spans="1:6" x14ac:dyDescent="0.25">
      <c r="A63" s="4">
        <f t="shared" si="3"/>
        <v>44620</v>
      </c>
      <c r="B63" s="8"/>
      <c r="C63" s="3">
        <f t="shared" si="6"/>
        <v>0</v>
      </c>
      <c r="D63" s="95">
        <f t="shared" si="1"/>
        <v>3.5630270372505784E-3</v>
      </c>
      <c r="E63" s="68">
        <f t="shared" si="2"/>
        <v>42.756324447006939</v>
      </c>
      <c r="F63" s="68">
        <f t="shared" si="4"/>
        <v>46.712139844407737</v>
      </c>
    </row>
    <row r="64" spans="1:6" x14ac:dyDescent="0.25">
      <c r="A64" s="4">
        <f t="shared" si="3"/>
        <v>44621</v>
      </c>
      <c r="B64" s="8"/>
      <c r="C64" s="3">
        <f t="shared" si="6"/>
        <v>0</v>
      </c>
      <c r="D64" s="95">
        <f t="shared" si="1"/>
        <v>3.550244070935969E-3</v>
      </c>
      <c r="E64" s="68">
        <f t="shared" si="2"/>
        <v>42.602928851231631</v>
      </c>
      <c r="F64" s="68">
        <f t="shared" si="4"/>
        <v>46.544552087180065</v>
      </c>
    </row>
    <row r="65" spans="1:6" x14ac:dyDescent="0.25">
      <c r="A65" s="4">
        <f t="shared" si="3"/>
        <v>44622</v>
      </c>
      <c r="B65" s="8"/>
      <c r="C65" s="3">
        <f t="shared" si="6"/>
        <v>0</v>
      </c>
      <c r="D65" s="95">
        <f t="shared" si="1"/>
        <v>3.5372241910339667E-3</v>
      </c>
      <c r="E65" s="68">
        <f t="shared" si="2"/>
        <v>42.446690292407602</v>
      </c>
      <c r="F65" s="68">
        <f t="shared" si="4"/>
        <v>46.373858335945144</v>
      </c>
    </row>
    <row r="66" spans="1:6" x14ac:dyDescent="0.25">
      <c r="A66" s="4">
        <f t="shared" si="3"/>
        <v>44623</v>
      </c>
      <c r="B66" s="8"/>
      <c r="C66" s="3">
        <f t="shared" si="6"/>
        <v>0</v>
      </c>
      <c r="D66" s="95">
        <f t="shared" si="1"/>
        <v>3.5239712556162394E-3</v>
      </c>
      <c r="E66" s="68">
        <f t="shared" si="2"/>
        <v>42.287655067394873</v>
      </c>
      <c r="F66" s="68">
        <f t="shared" si="4"/>
        <v>46.200109170948778</v>
      </c>
    </row>
    <row r="67" spans="1:6" x14ac:dyDescent="0.25">
      <c r="A67" s="4">
        <f t="shared" si="3"/>
        <v>44624</v>
      </c>
      <c r="B67" s="8"/>
      <c r="C67" s="3">
        <f t="shared" si="6"/>
        <v>0</v>
      </c>
      <c r="D67" s="95">
        <f t="shared" si="1"/>
        <v>3.5104891918132227E-3</v>
      </c>
      <c r="E67" s="68">
        <f t="shared" si="2"/>
        <v>42.125870301758674</v>
      </c>
      <c r="F67" s="68">
        <f t="shared" si="4"/>
        <v>46.023356077813759</v>
      </c>
    </row>
    <row r="68" spans="1:6" x14ac:dyDescent="0.25">
      <c r="A68" s="4">
        <f t="shared" si="3"/>
        <v>44625</v>
      </c>
      <c r="B68" s="8"/>
      <c r="C68" s="3">
        <f t="shared" si="6"/>
        <v>0</v>
      </c>
      <c r="D68" s="95">
        <f t="shared" si="1"/>
        <v>3.4967819946516536E-3</v>
      </c>
      <c r="E68" s="68">
        <f t="shared" si="2"/>
        <v>41.961383935819846</v>
      </c>
      <c r="F68" s="68">
        <f t="shared" si="4"/>
        <v>45.843651432299708</v>
      </c>
    </row>
    <row r="69" spans="1:6" x14ac:dyDescent="0.25">
      <c r="A69" s="4">
        <f t="shared" si="3"/>
        <v>44626</v>
      </c>
      <c r="B69" s="8"/>
      <c r="C69" s="3">
        <f t="shared" si="6"/>
        <v>0</v>
      </c>
      <c r="D69" s="95">
        <f t="shared" si="1"/>
        <v>3.4828537258696952E-3</v>
      </c>
      <c r="E69" s="68">
        <f t="shared" si="2"/>
        <v>41.794244710436345</v>
      </c>
      <c r="F69" s="68">
        <f t="shared" si="4"/>
        <v>45.661048484769061</v>
      </c>
    </row>
    <row r="70" spans="1:6" x14ac:dyDescent="0.25">
      <c r="A70" s="4">
        <f t="shared" si="3"/>
        <v>44627</v>
      </c>
      <c r="B70" s="8"/>
      <c r="C70" s="3">
        <f t="shared" si="6"/>
        <v>0</v>
      </c>
      <c r="D70" s="95">
        <f t="shared" ref="D70:D133" si="7">SIN((A70+14+Q$4)/365*2*PI())*Q$13+100%/363.54</f>
        <v>3.468708512714168E-3</v>
      </c>
      <c r="E70" s="68">
        <f t="shared" ref="E70:E133" si="8">D70*E$2</f>
        <v>41.624502152570017</v>
      </c>
      <c r="F70" s="68">
        <f t="shared" si="4"/>
        <v>45.475601344418479</v>
      </c>
    </row>
    <row r="71" spans="1:6" x14ac:dyDescent="0.25">
      <c r="A71" s="4">
        <f t="shared" ref="A71:A134" si="9">A70+1</f>
        <v>44628</v>
      </c>
      <c r="B71" s="8"/>
      <c r="C71" s="3">
        <f t="shared" si="6"/>
        <v>0</v>
      </c>
      <c r="D71" s="95">
        <f t="shared" si="7"/>
        <v>3.454350546716918E-3</v>
      </c>
      <c r="E71" s="68">
        <f t="shared" si="8"/>
        <v>41.452206560603017</v>
      </c>
      <c r="F71" s="68">
        <f t="shared" ref="F71:F134" si="10">D71*F$4</f>
        <v>45.287364963236719</v>
      </c>
    </row>
    <row r="72" spans="1:6" x14ac:dyDescent="0.25">
      <c r="A72" s="4">
        <f t="shared" si="9"/>
        <v>44629</v>
      </c>
      <c r="B72" s="8"/>
      <c r="C72" s="3">
        <f t="shared" si="6"/>
        <v>0</v>
      </c>
      <c r="D72" s="95">
        <f t="shared" si="7"/>
        <v>3.4397840824530431E-3</v>
      </c>
      <c r="E72" s="68">
        <f t="shared" si="8"/>
        <v>41.277408989436516</v>
      </c>
      <c r="F72" s="68">
        <f t="shared" si="10"/>
        <v>45.096395119724747</v>
      </c>
    </row>
    <row r="73" spans="1:6" x14ac:dyDescent="0.25">
      <c r="A73" s="4">
        <f t="shared" si="9"/>
        <v>44630</v>
      </c>
      <c r="B73" s="8"/>
      <c r="C73" s="3">
        <f t="shared" si="6"/>
        <v>0</v>
      </c>
      <c r="D73" s="95">
        <f t="shared" si="7"/>
        <v>3.4250134362804668E-3</v>
      </c>
      <c r="E73" s="68">
        <f t="shared" si="8"/>
        <v>41.100161235365604</v>
      </c>
      <c r="F73" s="68">
        <f t="shared" si="10"/>
        <v>44.902748402371159</v>
      </c>
    </row>
    <row r="74" spans="1:6" x14ac:dyDescent="0.25">
      <c r="A74" s="4">
        <f t="shared" si="9"/>
        <v>44631</v>
      </c>
      <c r="B74" s="8"/>
      <c r="C74" s="3">
        <f t="shared" si="6"/>
        <v>0</v>
      </c>
      <c r="D74" s="95">
        <f t="shared" si="7"/>
        <v>3.4100429850602324E-3</v>
      </c>
      <c r="E74" s="68">
        <f t="shared" si="8"/>
        <v>40.920515820722791</v>
      </c>
      <c r="F74" s="68">
        <f t="shared" si="10"/>
        <v>44.706482192875008</v>
      </c>
    </row>
    <row r="75" spans="1:6" x14ac:dyDescent="0.25">
      <c r="A75" s="4">
        <f t="shared" si="9"/>
        <v>44632</v>
      </c>
      <c r="B75" s="8"/>
      <c r="C75" s="3">
        <f t="shared" si="6"/>
        <v>0</v>
      </c>
      <c r="D75" s="95">
        <f t="shared" si="7"/>
        <v>3.3948771648603226E-3</v>
      </c>
      <c r="E75" s="68">
        <f t="shared" si="8"/>
        <v>40.738525978323871</v>
      </c>
      <c r="F75" s="68">
        <f t="shared" si="10"/>
        <v>44.507654649152521</v>
      </c>
    </row>
    <row r="76" spans="1:6" x14ac:dyDescent="0.25">
      <c r="A76" s="4">
        <f t="shared" si="9"/>
        <v>44633</v>
      </c>
      <c r="B76" s="8"/>
      <c r="C76" s="3">
        <f t="shared" si="6"/>
        <v>0</v>
      </c>
      <c r="D76" s="95">
        <f t="shared" si="7"/>
        <v>3.3795204696404697E-3</v>
      </c>
      <c r="E76" s="68">
        <f t="shared" si="8"/>
        <v>40.554245635685639</v>
      </c>
      <c r="F76" s="68">
        <f t="shared" si="10"/>
        <v>44.306324688094676</v>
      </c>
    </row>
    <row r="77" spans="1:6" x14ac:dyDescent="0.25">
      <c r="A77" s="4">
        <f t="shared" si="9"/>
        <v>44634</v>
      </c>
      <c r="B77" s="8"/>
      <c r="C77" s="3">
        <f t="shared" si="6"/>
        <v>0</v>
      </c>
      <c r="D77" s="95">
        <f t="shared" si="7"/>
        <v>3.3639774499208915E-3</v>
      </c>
      <c r="E77" s="68">
        <f t="shared" si="8"/>
        <v>40.367729399050695</v>
      </c>
      <c r="F77" s="68">
        <f t="shared" si="10"/>
        <v>44.102551968113978</v>
      </c>
    </row>
    <row r="78" spans="1:6" x14ac:dyDescent="0.25">
      <c r="A78" s="4">
        <f t="shared" si="9"/>
        <v>44635</v>
      </c>
      <c r="B78" s="8"/>
      <c r="C78" s="3">
        <f t="shared" si="6"/>
        <v>0</v>
      </c>
      <c r="D78" s="95">
        <f t="shared" si="7"/>
        <v>3.3482527114336727E-3</v>
      </c>
      <c r="E78" s="68">
        <f t="shared" si="8"/>
        <v>40.179032537204073</v>
      </c>
      <c r="F78" s="68">
        <f t="shared" si="10"/>
        <v>43.896396871463764</v>
      </c>
    </row>
    <row r="79" spans="1:6" x14ac:dyDescent="0.25">
      <c r="A79" s="4">
        <f t="shared" si="9"/>
        <v>44636</v>
      </c>
      <c r="B79" s="8"/>
      <c r="C79" s="3">
        <f t="shared" si="6"/>
        <v>0</v>
      </c>
      <c r="D79" s="95">
        <f t="shared" si="7"/>
        <v>3.3323509137584027E-3</v>
      </c>
      <c r="E79" s="68">
        <f t="shared" si="8"/>
        <v>39.988210965100834</v>
      </c>
      <c r="F79" s="68">
        <f t="shared" si="10"/>
        <v>43.687920486351096</v>
      </c>
    </row>
    <row r="80" spans="1:6" x14ac:dyDescent="0.25">
      <c r="A80" s="4">
        <f t="shared" si="9"/>
        <v>44637</v>
      </c>
      <c r="B80" s="8"/>
      <c r="C80" s="3">
        <f t="shared" si="6"/>
        <v>0</v>
      </c>
      <c r="D80" s="95">
        <f t="shared" si="7"/>
        <v>3.3162767689407114E-3</v>
      </c>
      <c r="E80" s="68">
        <f t="shared" si="8"/>
        <v>39.795321227288539</v>
      </c>
      <c r="F80" s="68">
        <f t="shared" si="10"/>
        <v>43.477184588825423</v>
      </c>
    </row>
    <row r="81" spans="1:6" x14ac:dyDescent="0.25">
      <c r="A81" s="4">
        <f t="shared" si="9"/>
        <v>44638</v>
      </c>
      <c r="B81" s="8"/>
      <c r="C81" s="3">
        <f t="shared" si="6"/>
        <v>0</v>
      </c>
      <c r="D81" s="95">
        <f t="shared" si="7"/>
        <v>3.3000350400968284E-3</v>
      </c>
      <c r="E81" s="68">
        <f t="shared" si="8"/>
        <v>39.60042048116194</v>
      </c>
      <c r="F81" s="68">
        <f t="shared" si="10"/>
        <v>43.264251624483997</v>
      </c>
    </row>
    <row r="82" spans="1:6" x14ac:dyDescent="0.25">
      <c r="A82" s="4">
        <f t="shared" si="9"/>
        <v>44639</v>
      </c>
      <c r="B82" s="8"/>
      <c r="C82" s="3">
        <f t="shared" si="6"/>
        <v>0</v>
      </c>
      <c r="D82" s="95">
        <f t="shared" si="7"/>
        <v>3.2836305400014303E-3</v>
      </c>
      <c r="E82" s="68">
        <f t="shared" si="8"/>
        <v>39.403566480017162</v>
      </c>
      <c r="F82" s="68">
        <f t="shared" si="10"/>
        <v>43.049184689958253</v>
      </c>
    </row>
    <row r="83" spans="1:6" x14ac:dyDescent="0.25">
      <c r="A83" s="4">
        <f t="shared" si="9"/>
        <v>44640</v>
      </c>
      <c r="B83" s="8"/>
      <c r="C83" s="3">
        <f t="shared" si="6"/>
        <v>0</v>
      </c>
      <c r="D83" s="95">
        <f t="shared" si="7"/>
        <v>3.2670681296618235E-3</v>
      </c>
      <c r="E83" s="68">
        <f t="shared" si="8"/>
        <v>39.204817555941879</v>
      </c>
      <c r="F83" s="68">
        <f t="shared" si="10"/>
        <v>42.832047514220967</v>
      </c>
    </row>
    <row r="84" spans="1:6" x14ac:dyDescent="0.25">
      <c r="A84" s="4">
        <f t="shared" si="9"/>
        <v>44641</v>
      </c>
      <c r="B84" s="8"/>
      <c r="C84" s="3">
        <f t="shared" si="6"/>
        <v>0</v>
      </c>
      <c r="D84" s="95">
        <f t="shared" si="7"/>
        <v>3.2503527168778563E-3</v>
      </c>
      <c r="E84" s="68">
        <f t="shared" si="8"/>
        <v>39.004232602534273</v>
      </c>
      <c r="F84" s="68">
        <f t="shared" si="10"/>
        <v>42.612904439706384</v>
      </c>
    </row>
    <row r="85" spans="1:6" x14ac:dyDescent="0.25">
      <c r="A85" s="4">
        <f t="shared" si="9"/>
        <v>44642</v>
      </c>
      <c r="B85" s="8"/>
      <c r="C85" s="3">
        <f t="shared" si="6"/>
        <v>0</v>
      </c>
      <c r="D85" s="95">
        <f t="shared" si="7"/>
        <v>3.2334892547868643E-3</v>
      </c>
      <c r="E85" s="68">
        <f t="shared" si="8"/>
        <v>38.801871057442369</v>
      </c>
      <c r="F85" s="68">
        <f t="shared" si="10"/>
        <v>42.391820403234085</v>
      </c>
    </row>
    <row r="86" spans="1:6" x14ac:dyDescent="0.25">
      <c r="A86" s="4">
        <f t="shared" si="9"/>
        <v>44643</v>
      </c>
      <c r="B86" s="8"/>
      <c r="C86" s="3">
        <f t="shared" si="6"/>
        <v>0</v>
      </c>
      <c r="D86" s="95">
        <f t="shared" si="7"/>
        <v>3.2164827403969435E-3</v>
      </c>
      <c r="E86" s="68">
        <f t="shared" si="8"/>
        <v>38.597792884763322</v>
      </c>
      <c r="F86" s="68">
        <f t="shared" si="10"/>
        <v>42.168860916779856</v>
      </c>
    </row>
    <row r="87" spans="1:6" x14ac:dyDescent="0.25">
      <c r="A87" s="4">
        <f t="shared" si="9"/>
        <v>44644</v>
      </c>
      <c r="B87" s="8"/>
      <c r="C87" s="3">
        <f t="shared" si="6"/>
        <v>0</v>
      </c>
      <c r="D87" s="95">
        <f t="shared" si="7"/>
        <v>3.1993382131048896E-3</v>
      </c>
      <c r="E87" s="68">
        <f t="shared" si="8"/>
        <v>38.392058557258672</v>
      </c>
      <c r="F87" s="68">
        <f t="shared" si="10"/>
        <v>41.944092048045512</v>
      </c>
    </row>
    <row r="88" spans="1:6" x14ac:dyDescent="0.25">
      <c r="A88" s="4">
        <f t="shared" si="9"/>
        <v>44645</v>
      </c>
      <c r="B88" s="8"/>
      <c r="C88" s="3">
        <f t="shared" si="6"/>
        <v>0</v>
      </c>
      <c r="D88" s="95">
        <f t="shared" si="7"/>
        <v>3.1820607532044862E-3</v>
      </c>
      <c r="E88" s="68">
        <f t="shared" si="8"/>
        <v>38.184729038453831</v>
      </c>
      <c r="F88" s="68">
        <f t="shared" si="10"/>
        <v>41.7175804009022</v>
      </c>
    </row>
    <row r="89" spans="1:6" x14ac:dyDescent="0.25">
      <c r="A89" s="4">
        <f t="shared" si="9"/>
        <v>44646</v>
      </c>
      <c r="B89" s="8"/>
      <c r="C89" s="3">
        <f t="shared" si="6"/>
        <v>0</v>
      </c>
      <c r="D89" s="95">
        <f t="shared" si="7"/>
        <v>3.1646554803797518E-3</v>
      </c>
      <c r="E89" s="68">
        <f t="shared" si="8"/>
        <v>37.975865764557021</v>
      </c>
      <c r="F89" s="68">
        <f t="shared" si="10"/>
        <v>41.489393095636494</v>
      </c>
    </row>
    <row r="90" spans="1:6" x14ac:dyDescent="0.25">
      <c r="A90" s="4">
        <f t="shared" si="9"/>
        <v>44647</v>
      </c>
      <c r="B90" s="8"/>
      <c r="C90" s="3">
        <f t="shared" si="6"/>
        <v>0</v>
      </c>
      <c r="D90" s="95">
        <f t="shared" si="7"/>
        <v>3.147127552188891E-3</v>
      </c>
      <c r="E90" s="68">
        <f t="shared" si="8"/>
        <v>37.765530626266688</v>
      </c>
      <c r="F90" s="68">
        <f t="shared" si="10"/>
        <v>41.259597749074651</v>
      </c>
    </row>
    <row r="91" spans="1:6" x14ac:dyDescent="0.25">
      <c r="A91" s="4">
        <f t="shared" si="9"/>
        <v>44648</v>
      </c>
      <c r="B91" s="8"/>
      <c r="C91" s="3">
        <f t="shared" si="6"/>
        <v>0</v>
      </c>
      <c r="D91" s="95">
        <f t="shared" si="7"/>
        <v>3.1294821625351956E-3</v>
      </c>
      <c r="E91" s="68">
        <f t="shared" si="8"/>
        <v>37.553785950422345</v>
      </c>
      <c r="F91" s="68">
        <f t="shared" si="10"/>
        <v>41.028262454535735</v>
      </c>
    </row>
    <row r="92" spans="1:6" x14ac:dyDescent="0.25">
      <c r="A92" s="4">
        <f t="shared" si="9"/>
        <v>44649</v>
      </c>
      <c r="B92" s="8"/>
      <c r="C92" s="3">
        <f t="shared" si="6"/>
        <v>0</v>
      </c>
      <c r="D92" s="95">
        <f t="shared" si="7"/>
        <v>3.1117245401284391E-3</v>
      </c>
      <c r="E92" s="68">
        <f t="shared" si="8"/>
        <v>37.34069448154127</v>
      </c>
      <c r="F92" s="68">
        <f t="shared" si="10"/>
        <v>40.795455761660151</v>
      </c>
    </row>
    <row r="93" spans="1:6" x14ac:dyDescent="0.25">
      <c r="A93" s="4">
        <f t="shared" si="9"/>
        <v>44650</v>
      </c>
      <c r="B93" s="8"/>
      <c r="C93" s="3">
        <f t="shared" si="6"/>
        <v>0</v>
      </c>
      <c r="D93" s="95">
        <f t="shared" si="7"/>
        <v>3.0938599469352629E-3</v>
      </c>
      <c r="E93" s="68">
        <f t="shared" si="8"/>
        <v>37.126319363223153</v>
      </c>
      <c r="F93" s="68">
        <f t="shared" si="10"/>
        <v>40.561246656093822</v>
      </c>
    </row>
    <row r="94" spans="1:6" x14ac:dyDescent="0.25">
      <c r="A94" s="4">
        <f t="shared" si="9"/>
        <v>44651</v>
      </c>
      <c r="B94" s="8"/>
      <c r="C94" s="3">
        <f t="shared" si="6"/>
        <v>0</v>
      </c>
      <c r="D94" s="95">
        <f t="shared" si="7"/>
        <v>3.0758936766204156E-3</v>
      </c>
      <c r="E94" s="68">
        <f t="shared" si="8"/>
        <v>36.910724119444986</v>
      </c>
      <c r="F94" s="68">
        <f t="shared" si="10"/>
        <v>40.325704539052467</v>
      </c>
    </row>
    <row r="95" spans="1:6" x14ac:dyDescent="0.25">
      <c r="A95" s="4">
        <f t="shared" si="9"/>
        <v>44652</v>
      </c>
      <c r="B95" s="8"/>
      <c r="C95" s="3">
        <f t="shared" si="6"/>
        <v>0</v>
      </c>
      <c r="D95" s="95">
        <f t="shared" si="7"/>
        <v>3.0578310529772979E-3</v>
      </c>
      <c r="E95" s="68">
        <f t="shared" si="8"/>
        <v>36.693972635727576</v>
      </c>
      <c r="F95" s="68">
        <f t="shared" si="10"/>
        <v>40.088899206745673</v>
      </c>
    </row>
    <row r="96" spans="1:6" x14ac:dyDescent="0.25">
      <c r="A96" s="4">
        <f t="shared" si="9"/>
        <v>44653</v>
      </c>
      <c r="B96" s="8"/>
      <c r="C96" s="3">
        <f t="shared" si="6"/>
        <v>0</v>
      </c>
      <c r="D96" s="95">
        <f t="shared" si="7"/>
        <v>3.0396774283513572E-3</v>
      </c>
      <c r="E96" s="68">
        <f t="shared" si="8"/>
        <v>36.476129140216287</v>
      </c>
      <c r="F96" s="68">
        <f t="shared" si="10"/>
        <v>39.8509008297072</v>
      </c>
    </row>
    <row r="97" spans="1:6" x14ac:dyDescent="0.25">
      <c r="A97" s="4">
        <f t="shared" si="9"/>
        <v>44654</v>
      </c>
      <c r="B97" s="8"/>
      <c r="C97" s="3">
        <f t="shared" si="6"/>
        <v>0</v>
      </c>
      <c r="D97" s="95">
        <f t="shared" si="7"/>
        <v>3.0214381820532388E-3</v>
      </c>
      <c r="E97" s="68">
        <f t="shared" si="8"/>
        <v>36.257258184638864</v>
      </c>
      <c r="F97" s="68">
        <f t="shared" si="10"/>
        <v>39.611779931991045</v>
      </c>
    </row>
    <row r="98" spans="1:6" x14ac:dyDescent="0.25">
      <c r="A98" s="4">
        <f t="shared" si="9"/>
        <v>44655</v>
      </c>
      <c r="B98" s="8"/>
      <c r="C98" s="3">
        <f t="shared" si="6"/>
        <v>0</v>
      </c>
      <c r="D98" s="95">
        <f t="shared" si="7"/>
        <v>3.0031187187651346E-3</v>
      </c>
      <c r="E98" s="68">
        <f t="shared" si="8"/>
        <v>36.037424625181615</v>
      </c>
      <c r="F98" s="68">
        <f t="shared" si="10"/>
        <v>39.371607370278248</v>
      </c>
    </row>
    <row r="99" spans="1:6" x14ac:dyDescent="0.25">
      <c r="A99" s="4">
        <f t="shared" si="9"/>
        <v>44656</v>
      </c>
      <c r="B99" s="8"/>
      <c r="C99" s="3">
        <f t="shared" si="6"/>
        <v>0</v>
      </c>
      <c r="D99" s="95">
        <f t="shared" si="7"/>
        <v>2.9847244669396252E-3</v>
      </c>
      <c r="E99" s="68">
        <f t="shared" si="8"/>
        <v>35.816693603275503</v>
      </c>
      <c r="F99" s="68">
        <f t="shared" si="10"/>
        <v>39.130454312885377</v>
      </c>
    </row>
    <row r="100" spans="1:6" x14ac:dyDescent="0.25">
      <c r="A100" s="4">
        <f t="shared" si="9"/>
        <v>44657</v>
      </c>
      <c r="B100" s="8"/>
      <c r="C100" s="3">
        <f t="shared" si="6"/>
        <v>0</v>
      </c>
      <c r="D100" s="95">
        <f t="shared" si="7"/>
        <v>2.9662608771902636E-3</v>
      </c>
      <c r="E100" s="68">
        <f t="shared" si="8"/>
        <v>35.595130526283164</v>
      </c>
      <c r="F100" s="68">
        <f t="shared" si="10"/>
        <v>38.888392218664649</v>
      </c>
    </row>
    <row r="101" spans="1:6" x14ac:dyDescent="0.25">
      <c r="A101" s="4">
        <f t="shared" si="9"/>
        <v>44658</v>
      </c>
      <c r="B101" s="8"/>
      <c r="C101" s="3">
        <f t="shared" si="6"/>
        <v>0</v>
      </c>
      <c r="D101" s="95">
        <f t="shared" si="7"/>
        <v>2.947733420677414E-3</v>
      </c>
      <c r="E101" s="68">
        <f t="shared" si="8"/>
        <v>35.37280104812897</v>
      </c>
      <c r="F101" s="68">
        <f t="shared" si="10"/>
        <v>38.645492815841919</v>
      </c>
    </row>
    <row r="102" spans="1:6" x14ac:dyDescent="0.25">
      <c r="A102" s="4">
        <f t="shared" si="9"/>
        <v>44659</v>
      </c>
      <c r="B102" s="8"/>
      <c r="C102" s="3">
        <f t="shared" si="6"/>
        <v>0</v>
      </c>
      <c r="D102" s="95">
        <f t="shared" si="7"/>
        <v>2.9291475874861743E-3</v>
      </c>
      <c r="E102" s="68">
        <f t="shared" si="8"/>
        <v>35.149771049834094</v>
      </c>
      <c r="F102" s="68">
        <f t="shared" si="10"/>
        <v>38.401828080750839</v>
      </c>
    </row>
    <row r="103" spans="1:6" x14ac:dyDescent="0.25">
      <c r="A103" s="4">
        <f t="shared" si="9"/>
        <v>44660</v>
      </c>
      <c r="B103" s="8"/>
      <c r="C103" s="3">
        <f t="shared" si="6"/>
        <v>0</v>
      </c>
      <c r="D103" s="95">
        <f t="shared" si="7"/>
        <v>2.9105088850000342E-3</v>
      </c>
      <c r="E103" s="68">
        <f t="shared" si="8"/>
        <v>34.926106620000411</v>
      </c>
      <c r="F103" s="68">
        <f t="shared" si="10"/>
        <v>38.157470216511129</v>
      </c>
    </row>
    <row r="104" spans="1:6" x14ac:dyDescent="0.25">
      <c r="A104" s="4">
        <f t="shared" si="9"/>
        <v>44661</v>
      </c>
      <c r="B104" s="8"/>
      <c r="C104" s="3">
        <f t="shared" si="6"/>
        <v>0</v>
      </c>
      <c r="D104" s="95">
        <f t="shared" si="7"/>
        <v>2.8918228362686733E-3</v>
      </c>
      <c r="E104" s="68">
        <f t="shared" si="8"/>
        <v>34.70187403522408</v>
      </c>
      <c r="F104" s="68">
        <f t="shared" si="10"/>
        <v>37.912491631630026</v>
      </c>
    </row>
    <row r="105" spans="1:6" x14ac:dyDescent="0.25">
      <c r="A105" s="4">
        <f t="shared" si="9"/>
        <v>44662</v>
      </c>
      <c r="B105" s="8"/>
      <c r="C105" s="3">
        <f t="shared" si="6"/>
        <v>0</v>
      </c>
      <c r="D105" s="95">
        <f t="shared" si="7"/>
        <v>2.8730949783718545E-3</v>
      </c>
      <c r="E105" s="68">
        <f t="shared" si="8"/>
        <v>34.477139740462256</v>
      </c>
      <c r="F105" s="68">
        <f t="shared" si="10"/>
        <v>37.66696491855253</v>
      </c>
    </row>
    <row r="106" spans="1:6" x14ac:dyDescent="0.25">
      <c r="A106" s="4">
        <f t="shared" si="9"/>
        <v>44663</v>
      </c>
      <c r="B106" s="8"/>
      <c r="C106" s="3">
        <f t="shared" si="6"/>
        <v>0</v>
      </c>
      <c r="D106" s="95">
        <f t="shared" si="7"/>
        <v>2.8543308607778066E-3</v>
      </c>
      <c r="E106" s="68">
        <f t="shared" si="8"/>
        <v>34.25197032933368</v>
      </c>
      <c r="F106" s="68">
        <f t="shared" si="10"/>
        <v>37.420962832139388</v>
      </c>
    </row>
    <row r="107" spans="1:6" x14ac:dyDescent="0.25">
      <c r="A107" s="4">
        <f t="shared" si="9"/>
        <v>44664</v>
      </c>
      <c r="B107" s="8"/>
      <c r="C107" s="3">
        <f t="shared" si="6"/>
        <v>0</v>
      </c>
      <c r="D107" s="95">
        <f t="shared" si="7"/>
        <v>2.8355360436997826E-3</v>
      </c>
      <c r="E107" s="68">
        <f t="shared" si="8"/>
        <v>34.026432524397393</v>
      </c>
      <c r="F107" s="68">
        <f t="shared" si="10"/>
        <v>37.174558268121203</v>
      </c>
    </row>
    <row r="108" spans="1:6" x14ac:dyDescent="0.25">
      <c r="A108" s="4">
        <f t="shared" si="9"/>
        <v>44665</v>
      </c>
      <c r="B108" s="8"/>
      <c r="C108" s="3">
        <f t="shared" si="6"/>
        <v>0</v>
      </c>
      <c r="D108" s="95">
        <f t="shared" si="7"/>
        <v>2.8167160964475851E-3</v>
      </c>
      <c r="E108" s="68">
        <f t="shared" si="8"/>
        <v>33.800593157371019</v>
      </c>
      <c r="F108" s="68">
        <f t="shared" si="10"/>
        <v>36.927824241486533</v>
      </c>
    </row>
    <row r="109" spans="1:6" x14ac:dyDescent="0.25">
      <c r="A109" s="4">
        <f t="shared" si="9"/>
        <v>44666</v>
      </c>
      <c r="B109" s="8"/>
      <c r="C109" s="3">
        <f t="shared" si="6"/>
        <v>0</v>
      </c>
      <c r="D109" s="95">
        <f t="shared" si="7"/>
        <v>2.7978765957776272E-3</v>
      </c>
      <c r="E109" s="68">
        <f t="shared" si="8"/>
        <v>33.574519149331529</v>
      </c>
      <c r="F109" s="68">
        <f t="shared" si="10"/>
        <v>36.680833864850783</v>
      </c>
    </row>
    <row r="110" spans="1:6" x14ac:dyDescent="0.25">
      <c r="A110" s="4">
        <f t="shared" si="9"/>
        <v>44667</v>
      </c>
      <c r="B110" s="8"/>
      <c r="C110" s="3">
        <f t="shared" si="6"/>
        <v>0</v>
      </c>
      <c r="D110" s="95">
        <f t="shared" si="7"/>
        <v>2.7790231242407963E-3</v>
      </c>
      <c r="E110" s="68">
        <f t="shared" si="8"/>
        <v>33.348277490889558</v>
      </c>
      <c r="F110" s="68">
        <f t="shared" si="10"/>
        <v>36.4336603267963</v>
      </c>
    </row>
    <row r="111" spans="1:6" x14ac:dyDescent="0.25">
      <c r="A111" s="4">
        <f t="shared" si="9"/>
        <v>44668</v>
      </c>
      <c r="B111" s="8"/>
      <c r="C111" s="3">
        <f t="shared" si="6"/>
        <v>0</v>
      </c>
      <c r="D111" s="95">
        <f t="shared" si="7"/>
        <v>2.7601612685273515E-3</v>
      </c>
      <c r="E111" s="68">
        <f t="shared" si="8"/>
        <v>33.121935222328219</v>
      </c>
      <c r="F111" s="68">
        <f t="shared" si="10"/>
        <v>36.186376870173596</v>
      </c>
    </row>
    <row r="112" spans="1:6" x14ac:dyDescent="0.25">
      <c r="A112" s="4">
        <f t="shared" si="9"/>
        <v>44669</v>
      </c>
      <c r="B112" s="8"/>
      <c r="C112" s="3">
        <f t="shared" si="6"/>
        <v>0</v>
      </c>
      <c r="D112" s="95">
        <f t="shared" si="7"/>
        <v>2.7412966178125861E-3</v>
      </c>
      <c r="E112" s="68">
        <f t="shared" si="8"/>
        <v>32.89555941375103</v>
      </c>
      <c r="F112" s="68">
        <f t="shared" si="10"/>
        <v>35.939056770412577</v>
      </c>
    </row>
    <row r="113" spans="1:6" x14ac:dyDescent="0.25">
      <c r="A113" s="4">
        <f t="shared" si="9"/>
        <v>44670</v>
      </c>
      <c r="B113" s="8"/>
      <c r="C113" s="3">
        <f t="shared" si="6"/>
        <v>0</v>
      </c>
      <c r="D113" s="95">
        <f t="shared" si="7"/>
        <v>2.7224347620991409E-3</v>
      </c>
      <c r="E113" s="68">
        <f t="shared" si="8"/>
        <v>32.669217145189691</v>
      </c>
      <c r="F113" s="68">
        <f t="shared" si="10"/>
        <v>35.691773313789867</v>
      </c>
    </row>
    <row r="114" spans="1:6" x14ac:dyDescent="0.25">
      <c r="A114" s="4">
        <f t="shared" si="9"/>
        <v>44671</v>
      </c>
      <c r="B114" s="8"/>
      <c r="C114" s="3">
        <f t="shared" si="6"/>
        <v>0</v>
      </c>
      <c r="D114" s="95">
        <f t="shared" si="7"/>
        <v>2.7035812905623104E-3</v>
      </c>
      <c r="E114" s="68">
        <f t="shared" si="8"/>
        <v>32.442975486747727</v>
      </c>
      <c r="F114" s="68">
        <f t="shared" si="10"/>
        <v>35.444599775735391</v>
      </c>
    </row>
    <row r="115" spans="1:6" x14ac:dyDescent="0.25">
      <c r="A115" s="4">
        <f t="shared" si="9"/>
        <v>44672</v>
      </c>
      <c r="B115" s="8"/>
      <c r="C115" s="3">
        <f t="shared" si="6"/>
        <v>0</v>
      </c>
      <c r="D115" s="95">
        <f t="shared" si="7"/>
        <v>2.6847417898923525E-3</v>
      </c>
      <c r="E115" s="68">
        <f t="shared" si="8"/>
        <v>32.21690147870823</v>
      </c>
      <c r="F115" s="68">
        <f t="shared" si="10"/>
        <v>35.19760939909964</v>
      </c>
    </row>
    <row r="116" spans="1:6" x14ac:dyDescent="0.25">
      <c r="A116" s="4">
        <f t="shared" si="9"/>
        <v>44673</v>
      </c>
      <c r="B116" s="8"/>
      <c r="C116" s="3">
        <f t="shared" si="6"/>
        <v>0</v>
      </c>
      <c r="D116" s="95">
        <f t="shared" si="7"/>
        <v>2.6659218426401546E-3</v>
      </c>
      <c r="E116" s="68">
        <f t="shared" si="8"/>
        <v>31.991062111681856</v>
      </c>
      <c r="F116" s="68">
        <f t="shared" si="10"/>
        <v>34.950875372464964</v>
      </c>
    </row>
    <row r="117" spans="1:6" x14ac:dyDescent="0.25">
      <c r="A117" s="4">
        <f t="shared" si="9"/>
        <v>44674</v>
      </c>
      <c r="B117" s="8"/>
      <c r="C117" s="3">
        <f t="shared" si="6"/>
        <v>0</v>
      </c>
      <c r="D117" s="95">
        <f t="shared" si="7"/>
        <v>2.6471270255621305E-3</v>
      </c>
      <c r="E117" s="68">
        <f t="shared" si="8"/>
        <v>31.765524306745565</v>
      </c>
      <c r="F117" s="68">
        <f t="shared" si="10"/>
        <v>34.704470808446786</v>
      </c>
    </row>
    <row r="118" spans="1:6" x14ac:dyDescent="0.25">
      <c r="A118" s="4">
        <f t="shared" si="9"/>
        <v>44675</v>
      </c>
      <c r="B118" s="8"/>
      <c r="C118" s="3">
        <f t="shared" si="6"/>
        <v>0</v>
      </c>
      <c r="D118" s="95">
        <f t="shared" si="7"/>
        <v>2.6283629079680826E-3</v>
      </c>
      <c r="E118" s="68">
        <f t="shared" si="8"/>
        <v>31.540354895616993</v>
      </c>
      <c r="F118" s="68">
        <f t="shared" si="10"/>
        <v>34.458468722033643</v>
      </c>
    </row>
    <row r="119" spans="1:6" x14ac:dyDescent="0.25">
      <c r="A119" s="4">
        <f t="shared" si="9"/>
        <v>44676</v>
      </c>
      <c r="B119" s="8"/>
      <c r="C119" s="3">
        <f t="shared" si="6"/>
        <v>0</v>
      </c>
      <c r="D119" s="95">
        <f t="shared" si="7"/>
        <v>2.6096350500712639E-3</v>
      </c>
      <c r="E119" s="68">
        <f t="shared" si="8"/>
        <v>31.315620600855166</v>
      </c>
      <c r="F119" s="68">
        <f t="shared" si="10"/>
        <v>34.212942008956141</v>
      </c>
    </row>
    <row r="120" spans="1:6" x14ac:dyDescent="0.25">
      <c r="A120" s="4">
        <f t="shared" si="9"/>
        <v>44677</v>
      </c>
      <c r="B120" s="8"/>
      <c r="C120" s="3">
        <f t="shared" si="6"/>
        <v>0</v>
      </c>
      <c r="D120" s="95">
        <f t="shared" si="7"/>
        <v>2.5909490013399025E-3</v>
      </c>
      <c r="E120" s="68">
        <f t="shared" si="8"/>
        <v>31.091388016078831</v>
      </c>
      <c r="F120" s="68">
        <f t="shared" si="10"/>
        <v>33.967963424075037</v>
      </c>
    </row>
    <row r="121" spans="1:6" x14ac:dyDescent="0.25">
      <c r="A121" s="4">
        <f t="shared" si="9"/>
        <v>44678</v>
      </c>
      <c r="B121" s="8"/>
      <c r="C121" s="3">
        <f t="shared" ref="C121:C184" si="11">IF(B121=0,0,B121-B120)</f>
        <v>0</v>
      </c>
      <c r="D121" s="95">
        <f t="shared" si="7"/>
        <v>2.5723102988537624E-3</v>
      </c>
      <c r="E121" s="68">
        <f t="shared" si="8"/>
        <v>30.867723586245148</v>
      </c>
      <c r="F121" s="68">
        <f t="shared" si="10"/>
        <v>33.723605559835327</v>
      </c>
    </row>
    <row r="122" spans="1:6" x14ac:dyDescent="0.25">
      <c r="A122" s="4">
        <f t="shared" si="9"/>
        <v>44679</v>
      </c>
      <c r="B122" s="8"/>
      <c r="C122" s="3">
        <f t="shared" si="11"/>
        <v>0</v>
      </c>
      <c r="D122" s="95">
        <f t="shared" si="7"/>
        <v>2.5537244656625223E-3</v>
      </c>
      <c r="E122" s="68">
        <f t="shared" si="8"/>
        <v>30.644693587950268</v>
      </c>
      <c r="F122" s="68">
        <f t="shared" si="10"/>
        <v>33.47994082474424</v>
      </c>
    </row>
    <row r="123" spans="1:6" x14ac:dyDescent="0.25">
      <c r="A123" s="4">
        <f t="shared" si="9"/>
        <v>44680</v>
      </c>
      <c r="B123" s="8"/>
      <c r="C123" s="3">
        <f t="shared" si="11"/>
        <v>0</v>
      </c>
      <c r="D123" s="95">
        <f t="shared" si="7"/>
        <v>2.5351970091496727E-3</v>
      </c>
      <c r="E123" s="68">
        <f t="shared" si="8"/>
        <v>30.422364109796071</v>
      </c>
      <c r="F123" s="68">
        <f t="shared" si="10"/>
        <v>33.237041421921511</v>
      </c>
    </row>
    <row r="124" spans="1:6" x14ac:dyDescent="0.25">
      <c r="A124" s="4">
        <f t="shared" si="9"/>
        <v>44681</v>
      </c>
      <c r="B124" s="8"/>
      <c r="C124" s="3">
        <f t="shared" si="11"/>
        <v>0</v>
      </c>
      <c r="D124" s="95">
        <f t="shared" si="7"/>
        <v>2.5167334194003111E-3</v>
      </c>
      <c r="E124" s="68">
        <f t="shared" si="8"/>
        <v>30.200801032803732</v>
      </c>
      <c r="F124" s="68">
        <f t="shared" si="10"/>
        <v>32.994979327700783</v>
      </c>
    </row>
    <row r="125" spans="1:6" x14ac:dyDescent="0.25">
      <c r="A125" s="4">
        <f t="shared" si="9"/>
        <v>44682</v>
      </c>
      <c r="B125" s="8"/>
      <c r="C125" s="3">
        <f t="shared" si="11"/>
        <v>0</v>
      </c>
      <c r="D125" s="95">
        <f t="shared" si="7"/>
        <v>2.4983391675748013E-3</v>
      </c>
      <c r="E125" s="68">
        <f t="shared" si="8"/>
        <v>29.980070010897617</v>
      </c>
      <c r="F125" s="68">
        <f t="shared" si="10"/>
        <v>32.753826270307904</v>
      </c>
    </row>
    <row r="126" spans="1:6" x14ac:dyDescent="0.25">
      <c r="A126" s="4">
        <f t="shared" si="9"/>
        <v>44683</v>
      </c>
      <c r="B126" s="8"/>
      <c r="C126" s="3">
        <f t="shared" si="11"/>
        <v>0</v>
      </c>
      <c r="D126" s="95">
        <f t="shared" si="7"/>
        <v>2.4800197042866966E-3</v>
      </c>
      <c r="E126" s="68">
        <f t="shared" si="8"/>
        <v>29.76023645144036</v>
      </c>
      <c r="F126" s="68">
        <f t="shared" si="10"/>
        <v>32.513653708595101</v>
      </c>
    </row>
    <row r="127" spans="1:6" x14ac:dyDescent="0.25">
      <c r="A127" s="4">
        <f t="shared" si="9"/>
        <v>44684</v>
      </c>
      <c r="B127" s="8"/>
      <c r="C127" s="3">
        <f t="shared" si="11"/>
        <v>0</v>
      </c>
      <c r="D127" s="95">
        <f t="shared" si="7"/>
        <v>2.4617804579886984E-3</v>
      </c>
      <c r="E127" s="68">
        <f t="shared" si="8"/>
        <v>29.54136549586438</v>
      </c>
      <c r="F127" s="68">
        <f t="shared" si="10"/>
        <v>32.274532810880523</v>
      </c>
    </row>
    <row r="128" spans="1:6" x14ac:dyDescent="0.25">
      <c r="A128" s="4">
        <f t="shared" si="9"/>
        <v>44685</v>
      </c>
      <c r="B128" s="8"/>
      <c r="C128" s="3">
        <f t="shared" si="11"/>
        <v>0</v>
      </c>
      <c r="D128" s="95">
        <f t="shared" si="7"/>
        <v>2.4436268333626375E-3</v>
      </c>
      <c r="E128" s="68">
        <f t="shared" si="8"/>
        <v>29.323522000351652</v>
      </c>
      <c r="F128" s="68">
        <f t="shared" si="10"/>
        <v>32.036534433840473</v>
      </c>
    </row>
    <row r="129" spans="1:6" x14ac:dyDescent="0.25">
      <c r="A129" s="4">
        <f t="shared" si="9"/>
        <v>44686</v>
      </c>
      <c r="B129" s="8"/>
      <c r="C129" s="3">
        <f t="shared" si="11"/>
        <v>0</v>
      </c>
      <c r="D129" s="95">
        <f t="shared" si="7"/>
        <v>2.4255642097196382E-3</v>
      </c>
      <c r="E129" s="68">
        <f t="shared" si="8"/>
        <v>29.10677051663566</v>
      </c>
      <c r="F129" s="68">
        <f t="shared" si="10"/>
        <v>31.799729101535231</v>
      </c>
    </row>
    <row r="130" spans="1:6" x14ac:dyDescent="0.25">
      <c r="A130" s="4">
        <f t="shared" si="9"/>
        <v>44687</v>
      </c>
      <c r="B130" s="8"/>
      <c r="C130" s="3">
        <f t="shared" si="11"/>
        <v>0</v>
      </c>
      <c r="D130" s="95">
        <f t="shared" si="7"/>
        <v>2.4075979394046717E-3</v>
      </c>
      <c r="E130" s="68">
        <f t="shared" si="8"/>
        <v>28.89117527285606</v>
      </c>
      <c r="F130" s="68">
        <f t="shared" si="10"/>
        <v>31.564186984492316</v>
      </c>
    </row>
    <row r="131" spans="1:6" x14ac:dyDescent="0.25">
      <c r="A131" s="4">
        <f t="shared" si="9"/>
        <v>44688</v>
      </c>
      <c r="B131" s="8"/>
      <c r="C131" s="3">
        <f t="shared" si="11"/>
        <v>0</v>
      </c>
      <c r="D131" s="95">
        <f t="shared" si="7"/>
        <v>2.3897333462116126E-3</v>
      </c>
      <c r="E131" s="68">
        <f t="shared" si="8"/>
        <v>28.67680015453935</v>
      </c>
      <c r="F131" s="68">
        <f t="shared" si="10"/>
        <v>31.329977878927522</v>
      </c>
    </row>
    <row r="132" spans="1:6" x14ac:dyDescent="0.25">
      <c r="A132" s="4">
        <f t="shared" si="9"/>
        <v>44689</v>
      </c>
      <c r="B132" s="8"/>
      <c r="C132" s="3">
        <f t="shared" si="11"/>
        <v>0</v>
      </c>
      <c r="D132" s="95">
        <f t="shared" si="7"/>
        <v>2.3719757238047381E-3</v>
      </c>
      <c r="E132" s="68">
        <f t="shared" si="8"/>
        <v>28.463708685656858</v>
      </c>
      <c r="F132" s="68">
        <f t="shared" si="10"/>
        <v>31.097171186050392</v>
      </c>
    </row>
    <row r="133" spans="1:6" x14ac:dyDescent="0.25">
      <c r="A133" s="4">
        <f t="shared" si="9"/>
        <v>44690</v>
      </c>
      <c r="B133" s="8"/>
      <c r="C133" s="3">
        <f t="shared" si="11"/>
        <v>0</v>
      </c>
      <c r="D133" s="95">
        <f t="shared" si="7"/>
        <v>2.3543303341510427E-3</v>
      </c>
      <c r="E133" s="68">
        <f t="shared" si="8"/>
        <v>28.251964009812514</v>
      </c>
      <c r="F133" s="68">
        <f t="shared" si="10"/>
        <v>30.865835891511477</v>
      </c>
    </row>
    <row r="134" spans="1:6" x14ac:dyDescent="0.25">
      <c r="A134" s="4">
        <f t="shared" si="9"/>
        <v>44691</v>
      </c>
      <c r="B134" s="8"/>
      <c r="C134" s="3">
        <f t="shared" si="11"/>
        <v>0</v>
      </c>
      <c r="D134" s="95">
        <f t="shared" ref="D134:D197" si="12">SIN((A134+14+Q$4)/365*2*PI())*Q$13+100%/363.54</f>
        <v>2.3368024059601815E-3</v>
      </c>
      <c r="E134" s="68">
        <f t="shared" ref="E134:E197" si="13">D134*E$2</f>
        <v>28.041628871522178</v>
      </c>
      <c r="F134" s="68">
        <f t="shared" si="10"/>
        <v>30.636040544949623</v>
      </c>
    </row>
    <row r="135" spans="1:6" x14ac:dyDescent="0.25">
      <c r="A135" s="4">
        <f t="shared" ref="A135:A198" si="14">A134+1</f>
        <v>44692</v>
      </c>
      <c r="B135" s="8"/>
      <c r="C135" s="3">
        <f t="shared" si="11"/>
        <v>0</v>
      </c>
      <c r="D135" s="95">
        <f t="shared" si="12"/>
        <v>2.3193971331354466E-3</v>
      </c>
      <c r="E135" s="68">
        <f t="shared" si="13"/>
        <v>27.832765597625361</v>
      </c>
      <c r="F135" s="68">
        <f t="shared" ref="F135:F198" si="15">D135*F$4</f>
        <v>30.407853239683913</v>
      </c>
    </row>
    <row r="136" spans="1:6" x14ac:dyDescent="0.25">
      <c r="A136" s="4">
        <f t="shared" si="14"/>
        <v>44693</v>
      </c>
      <c r="B136" s="8"/>
      <c r="C136" s="3">
        <f t="shared" si="11"/>
        <v>0</v>
      </c>
      <c r="D136" s="95">
        <f t="shared" si="12"/>
        <v>2.3021196732350428E-3</v>
      </c>
      <c r="E136" s="68">
        <f t="shared" si="13"/>
        <v>27.625436078820513</v>
      </c>
      <c r="F136" s="68">
        <f t="shared" si="15"/>
        <v>30.181341592540594</v>
      </c>
    </row>
    <row r="137" spans="1:6" x14ac:dyDescent="0.25">
      <c r="A137" s="4">
        <f t="shared" si="14"/>
        <v>44694</v>
      </c>
      <c r="B137" s="8"/>
      <c r="C137" s="3">
        <f t="shared" si="11"/>
        <v>0</v>
      </c>
      <c r="D137" s="95">
        <f t="shared" si="12"/>
        <v>2.2849751459429885E-3</v>
      </c>
      <c r="E137" s="68">
        <f t="shared" si="13"/>
        <v>27.419701751315863</v>
      </c>
      <c r="F137" s="68">
        <f t="shared" si="15"/>
        <v>29.956572723806243</v>
      </c>
    </row>
    <row r="138" spans="1:6" x14ac:dyDescent="0.25">
      <c r="A138" s="4">
        <f t="shared" si="14"/>
        <v>44695</v>
      </c>
      <c r="B138" s="8"/>
      <c r="C138" s="3">
        <f t="shared" si="11"/>
        <v>0</v>
      </c>
      <c r="D138" s="95">
        <f t="shared" si="12"/>
        <v>2.2679686315530672E-3</v>
      </c>
      <c r="E138" s="68">
        <f t="shared" si="13"/>
        <v>27.215623578636805</v>
      </c>
      <c r="F138" s="68">
        <f t="shared" si="15"/>
        <v>29.73361323735201</v>
      </c>
    </row>
    <row r="139" spans="1:6" x14ac:dyDescent="0.25">
      <c r="A139" s="4">
        <f t="shared" si="14"/>
        <v>44696</v>
      </c>
      <c r="B139" s="8"/>
      <c r="C139" s="3">
        <f t="shared" si="11"/>
        <v>0</v>
      </c>
      <c r="D139" s="95">
        <f t="shared" si="12"/>
        <v>2.2511051694620748E-3</v>
      </c>
      <c r="E139" s="68">
        <f t="shared" si="13"/>
        <v>27.013262033544898</v>
      </c>
      <c r="F139" s="68">
        <f t="shared" si="15"/>
        <v>29.512529200879708</v>
      </c>
    </row>
    <row r="140" spans="1:6" x14ac:dyDescent="0.25">
      <c r="A140" s="4">
        <f t="shared" si="14"/>
        <v>44697</v>
      </c>
      <c r="B140" s="8"/>
      <c r="C140" s="3">
        <f t="shared" si="11"/>
        <v>0</v>
      </c>
      <c r="D140" s="95">
        <f t="shared" si="12"/>
        <v>2.2343897566781071E-3</v>
      </c>
      <c r="E140" s="68">
        <f t="shared" si="13"/>
        <v>26.812677080137284</v>
      </c>
      <c r="F140" s="68">
        <f t="shared" si="15"/>
        <v>29.293386126365121</v>
      </c>
    </row>
    <row r="141" spans="1:6" x14ac:dyDescent="0.25">
      <c r="A141" s="4">
        <f t="shared" si="14"/>
        <v>44698</v>
      </c>
      <c r="B141" s="8"/>
      <c r="C141" s="3">
        <f t="shared" si="11"/>
        <v>0</v>
      </c>
      <c r="D141" s="95">
        <f t="shared" si="12"/>
        <v>2.2178273463384999E-3</v>
      </c>
      <c r="E141" s="68">
        <f t="shared" si="13"/>
        <v>26.613928156061998</v>
      </c>
      <c r="F141" s="68">
        <f t="shared" si="15"/>
        <v>29.076248950627829</v>
      </c>
    </row>
    <row r="142" spans="1:6" x14ac:dyDescent="0.25">
      <c r="A142" s="4">
        <f t="shared" si="14"/>
        <v>44699</v>
      </c>
      <c r="B142" s="8"/>
      <c r="C142" s="3">
        <f t="shared" si="11"/>
        <v>0</v>
      </c>
      <c r="D142" s="95">
        <f t="shared" si="12"/>
        <v>2.2014228462431014E-3</v>
      </c>
      <c r="E142" s="68">
        <f t="shared" si="13"/>
        <v>26.417074154917216</v>
      </c>
      <c r="F142" s="68">
        <f t="shared" si="15"/>
        <v>28.861182016102077</v>
      </c>
    </row>
    <row r="143" spans="1:6" x14ac:dyDescent="0.25">
      <c r="A143" s="4">
        <f t="shared" si="14"/>
        <v>44700</v>
      </c>
      <c r="B143" s="8"/>
      <c r="C143" s="3">
        <f t="shared" si="11"/>
        <v>0</v>
      </c>
      <c r="D143" s="95">
        <f t="shared" si="12"/>
        <v>2.185181117399218E-3</v>
      </c>
      <c r="E143" s="68">
        <f t="shared" si="13"/>
        <v>26.222173408790617</v>
      </c>
      <c r="F143" s="68">
        <f t="shared" si="15"/>
        <v>28.648249051760647</v>
      </c>
    </row>
    <row r="144" spans="1:6" x14ac:dyDescent="0.25">
      <c r="A144" s="4">
        <f t="shared" si="14"/>
        <v>44701</v>
      </c>
      <c r="B144" s="8"/>
      <c r="C144" s="3">
        <f t="shared" si="11"/>
        <v>0</v>
      </c>
      <c r="D144" s="95">
        <f t="shared" si="12"/>
        <v>2.1691069725815258E-3</v>
      </c>
      <c r="E144" s="68">
        <f t="shared" si="13"/>
        <v>26.029283670978309</v>
      </c>
      <c r="F144" s="68">
        <f t="shared" si="15"/>
        <v>28.437513154234956</v>
      </c>
    </row>
    <row r="145" spans="1:6" x14ac:dyDescent="0.25">
      <c r="A145" s="4">
        <f t="shared" si="14"/>
        <v>44702</v>
      </c>
      <c r="B145" s="8"/>
      <c r="C145" s="3">
        <f t="shared" si="11"/>
        <v>0</v>
      </c>
      <c r="D145" s="95">
        <f t="shared" si="12"/>
        <v>2.1532051749062553E-3</v>
      </c>
      <c r="E145" s="68">
        <f t="shared" si="13"/>
        <v>25.838462098875063</v>
      </c>
      <c r="F145" s="68">
        <f t="shared" si="15"/>
        <v>28.229036769122285</v>
      </c>
    </row>
    <row r="146" spans="1:6" x14ac:dyDescent="0.25">
      <c r="A146" s="4">
        <f t="shared" si="14"/>
        <v>44703</v>
      </c>
      <c r="B146" s="8"/>
      <c r="C146" s="3">
        <f t="shared" si="11"/>
        <v>0</v>
      </c>
      <c r="D146" s="95">
        <f t="shared" si="12"/>
        <v>2.1374804364190361E-3</v>
      </c>
      <c r="E146" s="68">
        <f t="shared" si="13"/>
        <v>25.649765237028433</v>
      </c>
      <c r="F146" s="68">
        <f t="shared" si="15"/>
        <v>28.022881672472071</v>
      </c>
    </row>
    <row r="147" spans="1:6" x14ac:dyDescent="0.25">
      <c r="A147" s="4">
        <f t="shared" si="14"/>
        <v>44704</v>
      </c>
      <c r="B147" s="8"/>
      <c r="C147" s="3">
        <f t="shared" si="11"/>
        <v>0</v>
      </c>
      <c r="D147" s="95">
        <f t="shared" si="12"/>
        <v>2.1219374166994574E-3</v>
      </c>
      <c r="E147" s="68">
        <f t="shared" si="13"/>
        <v>25.463249000393489</v>
      </c>
      <c r="F147" s="68">
        <f t="shared" si="15"/>
        <v>27.819108952491362</v>
      </c>
    </row>
    <row r="148" spans="1:6" x14ac:dyDescent="0.25">
      <c r="A148" s="4">
        <f t="shared" si="14"/>
        <v>44705</v>
      </c>
      <c r="B148" s="8"/>
      <c r="C148" s="3">
        <f t="shared" si="11"/>
        <v>0</v>
      </c>
      <c r="D148" s="95">
        <f t="shared" si="12"/>
        <v>2.1065807214796037E-3</v>
      </c>
      <c r="E148" s="68">
        <f t="shared" si="13"/>
        <v>25.278968657755247</v>
      </c>
      <c r="F148" s="68">
        <f t="shared" si="15"/>
        <v>27.617778991433507</v>
      </c>
    </row>
    <row r="149" spans="1:6" x14ac:dyDescent="0.25">
      <c r="A149" s="4">
        <f t="shared" si="14"/>
        <v>44706</v>
      </c>
      <c r="B149" s="8"/>
      <c r="C149" s="3">
        <f t="shared" si="11"/>
        <v>0</v>
      </c>
      <c r="D149" s="95">
        <f t="shared" si="12"/>
        <v>2.0914149012796934E-3</v>
      </c>
      <c r="E149" s="68">
        <f t="shared" si="13"/>
        <v>25.096978815356323</v>
      </c>
      <c r="F149" s="68">
        <f t="shared" si="15"/>
        <v>27.418951447711017</v>
      </c>
    </row>
    <row r="150" spans="1:6" x14ac:dyDescent="0.25">
      <c r="A150" s="4">
        <f t="shared" si="14"/>
        <v>44707</v>
      </c>
      <c r="B150" s="8"/>
      <c r="C150" s="3">
        <f t="shared" si="11"/>
        <v>0</v>
      </c>
      <c r="D150" s="95">
        <f t="shared" si="12"/>
        <v>2.0764444500594582E-3</v>
      </c>
      <c r="E150" s="68">
        <f t="shared" si="13"/>
        <v>24.917333400713499</v>
      </c>
      <c r="F150" s="68">
        <f t="shared" si="15"/>
        <v>27.222685238214854</v>
      </c>
    </row>
    <row r="151" spans="1:6" x14ac:dyDescent="0.25">
      <c r="A151" s="4">
        <f t="shared" si="14"/>
        <v>44708</v>
      </c>
      <c r="B151" s="8"/>
      <c r="C151" s="3">
        <f t="shared" si="11"/>
        <v>0</v>
      </c>
      <c r="D151" s="95">
        <f t="shared" si="12"/>
        <v>2.0616738038868815E-3</v>
      </c>
      <c r="E151" s="68">
        <f t="shared" si="13"/>
        <v>24.740085646642576</v>
      </c>
      <c r="F151" s="68">
        <f t="shared" si="15"/>
        <v>27.029038520861263</v>
      </c>
    </row>
    <row r="152" spans="1:6" x14ac:dyDescent="0.25">
      <c r="A152" s="4">
        <f t="shared" si="14"/>
        <v>44709</v>
      </c>
      <c r="B152" s="8"/>
      <c r="C152" s="3">
        <f t="shared" si="11"/>
        <v>0</v>
      </c>
      <c r="D152" s="95">
        <f t="shared" si="12"/>
        <v>2.0471073396230062E-3</v>
      </c>
      <c r="E152" s="68">
        <f t="shared" si="13"/>
        <v>24.565288075476076</v>
      </c>
      <c r="F152" s="68">
        <f t="shared" si="15"/>
        <v>26.838068677349277</v>
      </c>
    </row>
    <row r="153" spans="1:6" x14ac:dyDescent="0.25">
      <c r="A153" s="4">
        <f t="shared" si="14"/>
        <v>44710</v>
      </c>
      <c r="B153" s="8"/>
      <c r="C153" s="3">
        <f t="shared" si="11"/>
        <v>0</v>
      </c>
      <c r="D153" s="95">
        <f t="shared" si="12"/>
        <v>2.0327493736257553E-3</v>
      </c>
      <c r="E153" s="68">
        <f t="shared" si="13"/>
        <v>24.392992483509062</v>
      </c>
      <c r="F153" s="68">
        <f t="shared" si="15"/>
        <v>26.649832296167514</v>
      </c>
    </row>
    <row r="154" spans="1:6" x14ac:dyDescent="0.25">
      <c r="A154" s="4">
        <f t="shared" si="14"/>
        <v>44711</v>
      </c>
      <c r="B154" s="8"/>
      <c r="C154" s="3">
        <f t="shared" si="11"/>
        <v>0</v>
      </c>
      <c r="D154" s="95">
        <f t="shared" si="12"/>
        <v>2.0186041604702272E-3</v>
      </c>
      <c r="E154" s="68">
        <f t="shared" si="13"/>
        <v>24.223249925642726</v>
      </c>
      <c r="F154" s="68">
        <f t="shared" si="15"/>
        <v>26.464385155816913</v>
      </c>
    </row>
    <row r="155" spans="1:6" x14ac:dyDescent="0.25">
      <c r="A155" s="4">
        <f t="shared" si="14"/>
        <v>44712</v>
      </c>
      <c r="B155" s="8"/>
      <c r="C155" s="3">
        <f t="shared" si="11"/>
        <v>0</v>
      </c>
      <c r="D155" s="95">
        <f t="shared" si="12"/>
        <v>2.0046758916882684E-3</v>
      </c>
      <c r="E155" s="68">
        <f t="shared" si="13"/>
        <v>24.056110700259222</v>
      </c>
      <c r="F155" s="68">
        <f t="shared" si="15"/>
        <v>26.281782208286263</v>
      </c>
    </row>
    <row r="156" spans="1:6" x14ac:dyDescent="0.25">
      <c r="A156" s="4">
        <f t="shared" si="14"/>
        <v>44713</v>
      </c>
      <c r="B156" s="8"/>
      <c r="C156" s="3">
        <f t="shared" si="11"/>
        <v>0</v>
      </c>
      <c r="D156" s="95">
        <f t="shared" si="12"/>
        <v>1.9909686945266984E-3</v>
      </c>
      <c r="E156" s="68">
        <f t="shared" si="13"/>
        <v>23.89162433432038</v>
      </c>
      <c r="F156" s="68">
        <f t="shared" si="15"/>
        <v>26.102077562772202</v>
      </c>
    </row>
    <row r="157" spans="1:6" x14ac:dyDescent="0.25">
      <c r="A157" s="4">
        <f t="shared" si="14"/>
        <v>44714</v>
      </c>
      <c r="B157" s="8"/>
      <c r="C157" s="3">
        <f t="shared" si="11"/>
        <v>0</v>
      </c>
      <c r="D157" s="95">
        <f t="shared" si="12"/>
        <v>1.9774866307236813E-3</v>
      </c>
      <c r="E157" s="68">
        <f t="shared" si="13"/>
        <v>23.729839568684174</v>
      </c>
      <c r="F157" s="68">
        <f t="shared" si="15"/>
        <v>25.925324469637179</v>
      </c>
    </row>
    <row r="158" spans="1:6" x14ac:dyDescent="0.25">
      <c r="A158" s="4">
        <f t="shared" si="14"/>
        <v>44715</v>
      </c>
      <c r="B158" s="8"/>
      <c r="C158" s="3">
        <f t="shared" si="11"/>
        <v>0</v>
      </c>
      <c r="D158" s="95">
        <f t="shared" si="12"/>
        <v>1.9642336953059531E-3</v>
      </c>
      <c r="E158" s="68">
        <f t="shared" si="13"/>
        <v>23.570804343671437</v>
      </c>
      <c r="F158" s="68">
        <f t="shared" si="15"/>
        <v>25.751575304640795</v>
      </c>
    </row>
    <row r="159" spans="1:6" x14ac:dyDescent="0.25">
      <c r="A159" s="4">
        <f t="shared" si="14"/>
        <v>44716</v>
      </c>
      <c r="B159" s="8"/>
      <c r="C159" s="3">
        <f t="shared" si="11"/>
        <v>0</v>
      </c>
      <c r="D159" s="95">
        <f t="shared" si="12"/>
        <v>1.9512138154039503E-3</v>
      </c>
      <c r="E159" s="68">
        <f t="shared" si="13"/>
        <v>23.414565784847404</v>
      </c>
      <c r="F159" s="68">
        <f t="shared" si="15"/>
        <v>25.580881553405874</v>
      </c>
    </row>
    <row r="160" spans="1:6" x14ac:dyDescent="0.25">
      <c r="A160" s="4">
        <f t="shared" si="14"/>
        <v>44717</v>
      </c>
      <c r="B160" s="8"/>
      <c r="C160" s="3">
        <f t="shared" si="11"/>
        <v>0</v>
      </c>
      <c r="D160" s="95">
        <f t="shared" si="12"/>
        <v>1.93843084908934E-3</v>
      </c>
      <c r="E160" s="68">
        <f t="shared" si="13"/>
        <v>23.261170189072079</v>
      </c>
      <c r="F160" s="68">
        <f t="shared" si="15"/>
        <v>25.413293796178188</v>
      </c>
    </row>
    <row r="161" spans="1:6" x14ac:dyDescent="0.25">
      <c r="A161" s="4">
        <f t="shared" si="14"/>
        <v>44718</v>
      </c>
      <c r="B161" s="8"/>
      <c r="C161" s="3">
        <f t="shared" si="11"/>
        <v>0</v>
      </c>
      <c r="D161" s="95">
        <f t="shared" si="12"/>
        <v>1.9258885842307512E-3</v>
      </c>
      <c r="E161" s="68">
        <f t="shared" si="13"/>
        <v>23.110663010769013</v>
      </c>
      <c r="F161" s="68">
        <f t="shared" si="15"/>
        <v>25.248861692824828</v>
      </c>
    </row>
    <row r="162" spans="1:6" x14ac:dyDescent="0.25">
      <c r="A162" s="4">
        <f t="shared" si="14"/>
        <v>44719</v>
      </c>
      <c r="B162" s="8"/>
      <c r="C162" s="3">
        <f t="shared" si="11"/>
        <v>0</v>
      </c>
      <c r="D162" s="95">
        <f t="shared" si="12"/>
        <v>1.9135907373721115E-3</v>
      </c>
      <c r="E162" s="68">
        <f t="shared" si="13"/>
        <v>22.963088848465336</v>
      </c>
      <c r="F162" s="68">
        <f t="shared" si="15"/>
        <v>25.087633968128927</v>
      </c>
    </row>
    <row r="163" spans="1:6" x14ac:dyDescent="0.25">
      <c r="A163" s="4">
        <f t="shared" si="14"/>
        <v>44720</v>
      </c>
      <c r="B163" s="8"/>
      <c r="C163" s="3">
        <f t="shared" si="11"/>
        <v>0</v>
      </c>
      <c r="D163" s="95">
        <f t="shared" si="12"/>
        <v>1.9015409526307707E-3</v>
      </c>
      <c r="E163" s="68">
        <f t="shared" si="13"/>
        <v>22.81849143156925</v>
      </c>
      <c r="F163" s="68">
        <f t="shared" si="15"/>
        <v>24.929658397343793</v>
      </c>
    </row>
    <row r="164" spans="1:6" x14ac:dyDescent="0.25">
      <c r="A164" s="4">
        <f t="shared" si="14"/>
        <v>44721</v>
      </c>
      <c r="B164" s="8"/>
      <c r="C164" s="3">
        <f t="shared" si="11"/>
        <v>0</v>
      </c>
      <c r="D164" s="95">
        <f t="shared" si="12"/>
        <v>1.8897428006179261E-3</v>
      </c>
      <c r="E164" s="68">
        <f t="shared" si="13"/>
        <v>22.676913607415113</v>
      </c>
      <c r="F164" s="68">
        <f t="shared" si="15"/>
        <v>24.774981792039434</v>
      </c>
    </row>
    <row r="165" spans="1:6" x14ac:dyDescent="0.25">
      <c r="A165" s="4">
        <f t="shared" si="14"/>
        <v>44722</v>
      </c>
      <c r="B165" s="8"/>
      <c r="C165" s="3">
        <f t="shared" si="11"/>
        <v>0</v>
      </c>
      <c r="D165" s="95">
        <f t="shared" si="12"/>
        <v>1.8781997773808002E-3</v>
      </c>
      <c r="E165" s="68">
        <f t="shared" si="13"/>
        <v>22.538397328569602</v>
      </c>
      <c r="F165" s="68">
        <f t="shared" si="15"/>
        <v>24.623649986234238</v>
      </c>
    </row>
    <row r="166" spans="1:6" x14ac:dyDescent="0.25">
      <c r="A166" s="4">
        <f t="shared" si="14"/>
        <v>44723</v>
      </c>
      <c r="B166" s="8"/>
      <c r="C166" s="3">
        <f t="shared" si="11"/>
        <v>0</v>
      </c>
      <c r="D166" s="95">
        <f t="shared" si="12"/>
        <v>1.8669153033661445E-3</v>
      </c>
      <c r="E166" s="68">
        <f t="shared" si="13"/>
        <v>22.402983640393735</v>
      </c>
      <c r="F166" s="68">
        <f t="shared" si="15"/>
        <v>24.475707822806271</v>
      </c>
    </row>
    <row r="167" spans="1:6" x14ac:dyDescent="0.25">
      <c r="A167" s="4">
        <f t="shared" si="14"/>
        <v>44724</v>
      </c>
      <c r="B167" s="8"/>
      <c r="C167" s="3">
        <f t="shared" si="11"/>
        <v>0</v>
      </c>
      <c r="D167" s="95">
        <f t="shared" si="12"/>
        <v>1.8558927224072972E-3</v>
      </c>
      <c r="E167" s="68">
        <f t="shared" si="13"/>
        <v>22.270712668887565</v>
      </c>
      <c r="F167" s="68">
        <f t="shared" si="15"/>
        <v>24.331199140213368</v>
      </c>
    </row>
    <row r="168" spans="1:6" x14ac:dyDescent="0.25">
      <c r="A168" s="4">
        <f t="shared" si="14"/>
        <v>44725</v>
      </c>
      <c r="B168" s="8"/>
      <c r="C168" s="3">
        <f t="shared" si="11"/>
        <v>0</v>
      </c>
      <c r="D168" s="95">
        <f t="shared" si="12"/>
        <v>1.8451353007327381E-3</v>
      </c>
      <c r="E168" s="68">
        <f t="shared" si="13"/>
        <v>22.141623608792859</v>
      </c>
      <c r="F168" s="68">
        <f t="shared" si="15"/>
        <v>24.190166759495025</v>
      </c>
    </row>
    <row r="169" spans="1:6" x14ac:dyDescent="0.25">
      <c r="A169" s="4">
        <f t="shared" si="14"/>
        <v>44726</v>
      </c>
      <c r="B169" s="8"/>
      <c r="C169" s="3">
        <f t="shared" si="11"/>
        <v>0</v>
      </c>
      <c r="D169" s="95">
        <f t="shared" si="12"/>
        <v>1.8346462259988836E-3</v>
      </c>
      <c r="E169" s="68">
        <f t="shared" si="13"/>
        <v>22.015754711986602</v>
      </c>
      <c r="F169" s="68">
        <f t="shared" si="15"/>
        <v>24.052652471592136</v>
      </c>
    </row>
    <row r="170" spans="1:6" x14ac:dyDescent="0.25">
      <c r="A170" s="4">
        <f t="shared" si="14"/>
        <v>44727</v>
      </c>
      <c r="B170" s="8"/>
      <c r="C170" s="3">
        <f t="shared" si="11"/>
        <v>0</v>
      </c>
      <c r="D170" s="95">
        <f t="shared" si="12"/>
        <v>1.8244286063446729E-3</v>
      </c>
      <c r="E170" s="68">
        <f t="shared" si="13"/>
        <v>21.893143276136076</v>
      </c>
      <c r="F170" s="68">
        <f t="shared" si="15"/>
        <v>23.918697024952372</v>
      </c>
    </row>
    <row r="171" spans="1:6" x14ac:dyDescent="0.25">
      <c r="A171" s="4">
        <f t="shared" si="14"/>
        <v>44728</v>
      </c>
      <c r="B171" s="8"/>
      <c r="C171" s="3">
        <f t="shared" si="11"/>
        <v>0</v>
      </c>
      <c r="D171" s="95">
        <f t="shared" si="12"/>
        <v>1.8144854694715296E-3</v>
      </c>
      <c r="E171" s="68">
        <f t="shared" si="13"/>
        <v>21.773825633658355</v>
      </c>
      <c r="F171" s="68">
        <f t="shared" si="15"/>
        <v>23.788340113468262</v>
      </c>
    </row>
    <row r="172" spans="1:6" x14ac:dyDescent="0.25">
      <c r="A172" s="4">
        <f t="shared" si="14"/>
        <v>44729</v>
      </c>
      <c r="B172" s="8"/>
      <c r="C172" s="3">
        <f t="shared" si="11"/>
        <v>0</v>
      </c>
      <c r="D172" s="95">
        <f t="shared" si="12"/>
        <v>1.8048197617453678E-3</v>
      </c>
      <c r="E172" s="68">
        <f t="shared" si="13"/>
        <v>21.657837140944412</v>
      </c>
      <c r="F172" s="68">
        <f t="shared" si="15"/>
        <v>23.661620364704287</v>
      </c>
    </row>
    <row r="173" spans="1:6" x14ac:dyDescent="0.25">
      <c r="A173" s="4">
        <f t="shared" si="14"/>
        <v>44730</v>
      </c>
      <c r="B173" s="8"/>
      <c r="C173" s="3">
        <f t="shared" si="11"/>
        <v>0</v>
      </c>
      <c r="D173" s="95">
        <f t="shared" si="12"/>
        <v>1.7954343473241176E-3</v>
      </c>
      <c r="E173" s="68">
        <f t="shared" si="13"/>
        <v>21.54521216788941</v>
      </c>
      <c r="F173" s="68">
        <f t="shared" si="15"/>
        <v>23.538575328458517</v>
      </c>
    </row>
    <row r="174" spans="1:6" x14ac:dyDescent="0.25">
      <c r="A174" s="4">
        <f t="shared" si="14"/>
        <v>44731</v>
      </c>
      <c r="B174" s="8"/>
      <c r="C174" s="3">
        <f t="shared" si="11"/>
        <v>0</v>
      </c>
      <c r="D174" s="95">
        <f t="shared" si="12"/>
        <v>1.7863320073085612E-3</v>
      </c>
      <c r="E174" s="68">
        <f t="shared" si="13"/>
        <v>21.435984087702735</v>
      </c>
      <c r="F174" s="68">
        <f t="shared" si="15"/>
        <v>23.41924146562987</v>
      </c>
    </row>
    <row r="175" spans="1:6" x14ac:dyDescent="0.25">
      <c r="A175" s="4">
        <f t="shared" si="14"/>
        <v>44732</v>
      </c>
      <c r="B175" s="8"/>
      <c r="C175" s="3">
        <f t="shared" si="11"/>
        <v>0</v>
      </c>
      <c r="D175" s="95">
        <f t="shared" si="12"/>
        <v>1.7775154389184898E-3</v>
      </c>
      <c r="E175" s="68">
        <f t="shared" si="13"/>
        <v>21.330185267021879</v>
      </c>
      <c r="F175" s="68">
        <f t="shared" si="15"/>
        <v>23.30365413741734</v>
      </c>
    </row>
    <row r="176" spans="1:6" x14ac:dyDescent="0.25">
      <c r="A176" s="4">
        <f t="shared" si="14"/>
        <v>44733</v>
      </c>
      <c r="B176" s="8"/>
      <c r="C176" s="3">
        <f t="shared" si="11"/>
        <v>0</v>
      </c>
      <c r="D176" s="95">
        <f t="shared" si="12"/>
        <v>1.768987254693339E-3</v>
      </c>
      <c r="E176" s="68">
        <f t="shared" si="13"/>
        <v>21.227847056320069</v>
      </c>
      <c r="F176" s="68">
        <f t="shared" si="15"/>
        <v>23.191847594840127</v>
      </c>
    </row>
    <row r="177" spans="1:6" x14ac:dyDescent="0.25">
      <c r="A177" s="4">
        <f t="shared" si="14"/>
        <v>44734</v>
      </c>
      <c r="B177" s="8"/>
      <c r="C177" s="3">
        <f t="shared" si="11"/>
        <v>0</v>
      </c>
      <c r="D177" s="95">
        <f t="shared" si="12"/>
        <v>1.7607499817182605E-3</v>
      </c>
      <c r="E177" s="68">
        <f t="shared" si="13"/>
        <v>21.128999780619125</v>
      </c>
      <c r="F177" s="68">
        <f t="shared" si="15"/>
        <v>23.083854968591258</v>
      </c>
    </row>
    <row r="178" spans="1:6" x14ac:dyDescent="0.25">
      <c r="A178" s="4">
        <f t="shared" si="14"/>
        <v>44735</v>
      </c>
      <c r="B178" s="8"/>
      <c r="C178" s="3">
        <f t="shared" si="11"/>
        <v>0</v>
      </c>
      <c r="D178" s="95">
        <f t="shared" si="12"/>
        <v>1.7528060608749034E-3</v>
      </c>
      <c r="E178" s="68">
        <f t="shared" si="13"/>
        <v>21.033672730498839</v>
      </c>
      <c r="F178" s="68">
        <f t="shared" si="15"/>
        <v>22.979708259215133</v>
      </c>
    </row>
    <row r="179" spans="1:6" x14ac:dyDescent="0.25">
      <c r="A179" s="4">
        <f t="shared" si="14"/>
        <v>44736</v>
      </c>
      <c r="B179" s="8"/>
      <c r="C179" s="3">
        <f t="shared" si="11"/>
        <v>0</v>
      </c>
      <c r="D179" s="95">
        <f t="shared" si="12"/>
        <v>1.7451578461185619E-3</v>
      </c>
      <c r="E179" s="68">
        <f t="shared" si="13"/>
        <v>20.941894153422744</v>
      </c>
      <c r="F179" s="68">
        <f t="shared" si="15"/>
        <v>22.87943832763079</v>
      </c>
    </row>
    <row r="180" spans="1:6" x14ac:dyDescent="0.25">
      <c r="A180" s="4">
        <f t="shared" si="14"/>
        <v>44737</v>
      </c>
      <c r="B180" s="8"/>
      <c r="C180" s="3">
        <f t="shared" si="11"/>
        <v>0</v>
      </c>
      <c r="D180" s="95">
        <f t="shared" si="12"/>
        <v>1.7378076037802774E-3</v>
      </c>
      <c r="E180" s="68">
        <f t="shared" si="13"/>
        <v>20.853691245363329</v>
      </c>
      <c r="F180" s="68">
        <f t="shared" si="15"/>
        <v>22.783074885982259</v>
      </c>
    </row>
    <row r="181" spans="1:6" x14ac:dyDescent="0.25">
      <c r="A181" s="4">
        <f t="shared" si="14"/>
        <v>44738</v>
      </c>
      <c r="B181" s="8"/>
      <c r="C181" s="3">
        <f t="shared" si="11"/>
        <v>0</v>
      </c>
      <c r="D181" s="95">
        <f t="shared" si="12"/>
        <v>1.7307575118954395E-3</v>
      </c>
      <c r="E181" s="68">
        <f t="shared" si="13"/>
        <v>20.769090142745274</v>
      </c>
      <c r="F181" s="68">
        <f t="shared" si="15"/>
        <v>22.690646488836389</v>
      </c>
    </row>
    <row r="182" spans="1:6" x14ac:dyDescent="0.25">
      <c r="A182" s="4">
        <f t="shared" si="14"/>
        <v>44739</v>
      </c>
      <c r="B182" s="8"/>
      <c r="C182" s="3">
        <f t="shared" si="11"/>
        <v>0</v>
      </c>
      <c r="D182" s="95">
        <f t="shared" si="12"/>
        <v>1.7240096595585212E-3</v>
      </c>
      <c r="E182" s="68">
        <f t="shared" si="13"/>
        <v>20.688115914702255</v>
      </c>
      <c r="F182" s="68">
        <f t="shared" si="15"/>
        <v>22.602180524723252</v>
      </c>
    </row>
    <row r="183" spans="1:6" x14ac:dyDescent="0.25">
      <c r="A183" s="4">
        <f t="shared" si="14"/>
        <v>44740</v>
      </c>
      <c r="B183" s="8"/>
      <c r="C183" s="3">
        <f t="shared" si="11"/>
        <v>0</v>
      </c>
      <c r="D183" s="95">
        <f t="shared" si="12"/>
        <v>1.7175660463037107E-3</v>
      </c>
      <c r="E183" s="68">
        <f t="shared" si="13"/>
        <v>20.61079255564453</v>
      </c>
      <c r="F183" s="68">
        <f t="shared" si="15"/>
        <v>22.517703208016094</v>
      </c>
    </row>
    <row r="184" spans="1:6" x14ac:dyDescent="0.25">
      <c r="A184" s="4">
        <f t="shared" si="14"/>
        <v>44741</v>
      </c>
      <c r="B184" s="8"/>
      <c r="C184" s="3">
        <f t="shared" si="11"/>
        <v>0</v>
      </c>
      <c r="D184" s="95">
        <f t="shared" si="12"/>
        <v>1.7114285815128048E-3</v>
      </c>
      <c r="E184" s="68">
        <f t="shared" si="13"/>
        <v>20.537142978153657</v>
      </c>
      <c r="F184" s="68">
        <f t="shared" si="15"/>
        <v>22.437239571168657</v>
      </c>
    </row>
    <row r="185" spans="1:6" x14ac:dyDescent="0.25">
      <c r="A185" s="4">
        <f t="shared" si="14"/>
        <v>44742</v>
      </c>
      <c r="B185" s="8"/>
      <c r="C185" s="3">
        <f t="shared" ref="C185:C248" si="16">IF(B185=0,0,B185-B184)</f>
        <v>0</v>
      </c>
      <c r="D185" s="95">
        <f t="shared" si="12"/>
        <v>1.7055990838489164E-3</v>
      </c>
      <c r="E185" s="68">
        <f t="shared" si="13"/>
        <v>20.467189006186999</v>
      </c>
      <c r="F185" s="68">
        <f t="shared" si="15"/>
        <v>22.360813457290966</v>
      </c>
    </row>
    <row r="186" spans="1:6" x14ac:dyDescent="0.25">
      <c r="A186" s="4">
        <f t="shared" si="14"/>
        <v>44743</v>
      </c>
      <c r="B186" s="8"/>
      <c r="C186" s="3">
        <f t="shared" si="16"/>
        <v>0</v>
      </c>
      <c r="D186" s="95">
        <f t="shared" si="12"/>
        <v>1.7000792807181327E-3</v>
      </c>
      <c r="E186" s="68">
        <f t="shared" si="13"/>
        <v>20.400951368617594</v>
      </c>
      <c r="F186" s="68">
        <f t="shared" si="15"/>
        <v>22.28844751309153</v>
      </c>
    </row>
    <row r="187" spans="1:6" x14ac:dyDescent="0.25">
      <c r="A187" s="4">
        <f t="shared" si="14"/>
        <v>44744</v>
      </c>
      <c r="B187" s="8"/>
      <c r="C187" s="3">
        <f t="shared" si="16"/>
        <v>0</v>
      </c>
      <c r="D187" s="95">
        <f t="shared" si="12"/>
        <v>1.6948708077571754E-3</v>
      </c>
      <c r="E187" s="68">
        <f t="shared" si="13"/>
        <v>20.338449693086105</v>
      </c>
      <c r="F187" s="68">
        <f t="shared" si="15"/>
        <v>22.220163182160434</v>
      </c>
    </row>
    <row r="188" spans="1:6" x14ac:dyDescent="0.25">
      <c r="A188" s="4">
        <f t="shared" si="14"/>
        <v>44745</v>
      </c>
      <c r="B188" s="8"/>
      <c r="C188" s="3">
        <f t="shared" si="16"/>
        <v>0</v>
      </c>
      <c r="D188" s="95">
        <f t="shared" si="12"/>
        <v>1.6899752083490598E-3</v>
      </c>
      <c r="E188" s="68">
        <f t="shared" si="13"/>
        <v>20.279702500188719</v>
      </c>
      <c r="F188" s="68">
        <f t="shared" si="15"/>
        <v>22.15598069861954</v>
      </c>
    </row>
    <row r="189" spans="1:6" x14ac:dyDescent="0.25">
      <c r="A189" s="4">
        <f t="shared" si="14"/>
        <v>44746</v>
      </c>
      <c r="B189" s="8"/>
      <c r="C189" s="3">
        <f t="shared" si="16"/>
        <v>0</v>
      </c>
      <c r="D189" s="95">
        <f t="shared" si="12"/>
        <v>1.6853939331655107E-3</v>
      </c>
      <c r="E189" s="68">
        <f t="shared" si="13"/>
        <v>20.224727197986127</v>
      </c>
      <c r="F189" s="68">
        <f t="shared" si="15"/>
        <v>22.095919081123423</v>
      </c>
    </row>
    <row r="190" spans="1:6" x14ac:dyDescent="0.25">
      <c r="A190" s="4">
        <f t="shared" si="14"/>
        <v>44747</v>
      </c>
      <c r="B190" s="8"/>
      <c r="C190" s="3">
        <f t="shared" si="16"/>
        <v>0</v>
      </c>
      <c r="D190" s="95">
        <f t="shared" si="12"/>
        <v>1.6811283397372098E-3</v>
      </c>
      <c r="E190" s="68">
        <f t="shared" si="13"/>
        <v>20.173540076846518</v>
      </c>
      <c r="F190" s="68">
        <f t="shared" si="15"/>
        <v>22.039996127225233</v>
      </c>
    </row>
    <row r="191" spans="1:6" x14ac:dyDescent="0.25">
      <c r="A191" s="4">
        <f t="shared" si="14"/>
        <v>44748</v>
      </c>
      <c r="B191" s="8"/>
      <c r="C191" s="3">
        <f t="shared" si="16"/>
        <v>0</v>
      </c>
      <c r="D191" s="95">
        <f t="shared" si="12"/>
        <v>1.6771796920516055E-3</v>
      </c>
      <c r="E191" s="68">
        <f t="shared" si="13"/>
        <v>20.126156304619265</v>
      </c>
      <c r="F191" s="68">
        <f t="shared" si="15"/>
        <v>21.988228408103858</v>
      </c>
    </row>
    <row r="192" spans="1:6" x14ac:dyDescent="0.25">
      <c r="A192" s="4">
        <f t="shared" si="14"/>
        <v>44749</v>
      </c>
      <c r="B192" s="8"/>
      <c r="C192" s="3">
        <f t="shared" si="16"/>
        <v>0</v>
      </c>
      <c r="D192" s="95">
        <f t="shared" si="12"/>
        <v>1.6735491601781735E-3</v>
      </c>
      <c r="E192" s="68">
        <f t="shared" si="13"/>
        <v>20.082589922138084</v>
      </c>
      <c r="F192" s="68">
        <f t="shared" si="15"/>
        <v>21.940631263651035</v>
      </c>
    </row>
    <row r="193" spans="1:6" x14ac:dyDescent="0.25">
      <c r="A193" s="4">
        <f t="shared" si="14"/>
        <v>44750</v>
      </c>
      <c r="B193" s="8"/>
      <c r="C193" s="3">
        <f t="shared" si="16"/>
        <v>0</v>
      </c>
      <c r="D193" s="95">
        <f t="shared" si="12"/>
        <v>1.6702378199219092E-3</v>
      </c>
      <c r="E193" s="68">
        <f t="shared" si="13"/>
        <v>20.042853839062911</v>
      </c>
      <c r="F193" s="68">
        <f t="shared" si="15"/>
        <v>21.89721879792852</v>
      </c>
    </row>
    <row r="194" spans="1:6" x14ac:dyDescent="0.25">
      <c r="A194" s="4">
        <f t="shared" si="14"/>
        <v>44751</v>
      </c>
      <c r="B194" s="8"/>
      <c r="C194" s="3">
        <f t="shared" si="16"/>
        <v>0</v>
      </c>
      <c r="D194" s="95">
        <f t="shared" si="12"/>
        <v>1.6672466525043702E-3</v>
      </c>
      <c r="E194" s="68">
        <f t="shared" si="13"/>
        <v>20.006959830052445</v>
      </c>
      <c r="F194" s="68">
        <f t="shared" si="15"/>
        <v>21.858003874986501</v>
      </c>
    </row>
    <row r="195" spans="1:6" x14ac:dyDescent="0.25">
      <c r="A195" s="4">
        <f t="shared" si="14"/>
        <v>44752</v>
      </c>
      <c r="B195" s="8"/>
      <c r="C195" s="3">
        <f t="shared" si="16"/>
        <v>0</v>
      </c>
      <c r="D195" s="95">
        <f t="shared" si="12"/>
        <v>1.6645765442730169E-3</v>
      </c>
      <c r="E195" s="68">
        <f t="shared" si="13"/>
        <v>19.974918531276202</v>
      </c>
      <c r="F195" s="68">
        <f t="shared" si="15"/>
        <v>21.822998115052968</v>
      </c>
    </row>
    <row r="196" spans="1:6" x14ac:dyDescent="0.25">
      <c r="A196" s="4">
        <f t="shared" si="14"/>
        <v>44753</v>
      </c>
      <c r="B196" s="8"/>
      <c r="C196" s="3">
        <f t="shared" si="16"/>
        <v>0</v>
      </c>
      <c r="D196" s="95">
        <f t="shared" si="12"/>
        <v>1.6622282864385293E-3</v>
      </c>
      <c r="E196" s="68">
        <f t="shared" si="13"/>
        <v>19.946739437262352</v>
      </c>
      <c r="F196" s="68">
        <f t="shared" si="15"/>
        <v>21.792211891089885</v>
      </c>
    </row>
    <row r="197" spans="1:6" x14ac:dyDescent="0.25">
      <c r="A197" s="4">
        <f t="shared" si="14"/>
        <v>44754</v>
      </c>
      <c r="B197" s="8"/>
      <c r="C197" s="3">
        <f t="shared" si="16"/>
        <v>0</v>
      </c>
      <c r="D197" s="95">
        <f t="shared" si="12"/>
        <v>1.6602025748404148E-3</v>
      </c>
      <c r="E197" s="68">
        <f t="shared" si="13"/>
        <v>19.922430898084979</v>
      </c>
      <c r="F197" s="68">
        <f t="shared" si="15"/>
        <v>21.765654325720249</v>
      </c>
    </row>
    <row r="198" spans="1:6" x14ac:dyDescent="0.25">
      <c r="A198" s="4">
        <f t="shared" si="14"/>
        <v>44755</v>
      </c>
      <c r="B198" s="8"/>
      <c r="C198" s="3">
        <f t="shared" si="16"/>
        <v>0</v>
      </c>
      <c r="D198" s="95">
        <f t="shared" ref="D198:D261" si="17">SIN((A198+14+Q$4)/365*2*PI())*Q$13+100%/363.54</f>
        <v>1.6585000097407111E-3</v>
      </c>
      <c r="E198" s="68">
        <f t="shared" ref="E198:E261" si="18">D198*E$2</f>
        <v>19.902000116888534</v>
      </c>
      <c r="F198" s="68">
        <f t="shared" si="15"/>
        <v>21.74333328852348</v>
      </c>
    </row>
    <row r="199" spans="1:6" x14ac:dyDescent="0.25">
      <c r="A199" s="4">
        <f t="shared" ref="A199:A262" si="19">A198+1</f>
        <v>44756</v>
      </c>
      <c r="B199" s="8"/>
      <c r="C199" s="3">
        <f t="shared" si="16"/>
        <v>0</v>
      </c>
      <c r="D199" s="95">
        <f t="shared" si="17"/>
        <v>1.6571210956462241E-3</v>
      </c>
      <c r="E199" s="68">
        <f t="shared" si="18"/>
        <v>19.885453147754689</v>
      </c>
      <c r="F199" s="68">
        <f t="shared" ref="F199:F262" si="20">D199*F$4</f>
        <v>21.72525539370492</v>
      </c>
    </row>
    <row r="200" spans="1:6" x14ac:dyDescent="0.25">
      <c r="A200" s="4">
        <f t="shared" si="19"/>
        <v>44757</v>
      </c>
      <c r="B200" s="8"/>
      <c r="C200" s="3">
        <f t="shared" si="16"/>
        <v>0</v>
      </c>
      <c r="D200" s="95">
        <f t="shared" si="17"/>
        <v>1.6560662411589475E-3</v>
      </c>
      <c r="E200" s="68">
        <f t="shared" si="18"/>
        <v>19.872794893907368</v>
      </c>
      <c r="F200" s="68">
        <f t="shared" si="20"/>
        <v>21.7114259981348</v>
      </c>
    </row>
    <row r="201" spans="1:6" x14ac:dyDescent="0.25">
      <c r="A201" s="4">
        <f t="shared" si="19"/>
        <v>44758</v>
      </c>
      <c r="B201" s="8"/>
      <c r="C201" s="3">
        <f t="shared" si="16"/>
        <v>0</v>
      </c>
      <c r="D201" s="95">
        <f t="shared" si="17"/>
        <v>1.6553357588550274E-3</v>
      </c>
      <c r="E201" s="68">
        <f t="shared" si="18"/>
        <v>19.864029106260329</v>
      </c>
      <c r="F201" s="68">
        <f t="shared" si="20"/>
        <v>21.70184919976144</v>
      </c>
    </row>
    <row r="202" spans="1:6" x14ac:dyDescent="0.25">
      <c r="A202" s="4">
        <f t="shared" si="19"/>
        <v>44759</v>
      </c>
      <c r="B202" s="8"/>
      <c r="C202" s="3">
        <f t="shared" si="16"/>
        <v>0</v>
      </c>
      <c r="D202" s="95">
        <f t="shared" si="17"/>
        <v>1.6549298651921454E-3</v>
      </c>
      <c r="E202" s="68">
        <f t="shared" si="18"/>
        <v>19.859158382305747</v>
      </c>
      <c r="F202" s="68">
        <f t="shared" si="20"/>
        <v>21.69652783639701</v>
      </c>
    </row>
    <row r="203" spans="1:6" x14ac:dyDescent="0.25">
      <c r="A203" s="4">
        <f t="shared" si="19"/>
        <v>44760</v>
      </c>
      <c r="B203" s="8"/>
      <c r="C203" s="3">
        <f t="shared" si="16"/>
        <v>0</v>
      </c>
      <c r="D203" s="95">
        <f t="shared" si="17"/>
        <v>1.6548486804453481E-3</v>
      </c>
      <c r="E203" s="68">
        <f t="shared" si="18"/>
        <v>19.858184165344177</v>
      </c>
      <c r="F203" s="68">
        <f t="shared" si="20"/>
        <v>21.695463484876242</v>
      </c>
    </row>
    <row r="204" spans="1:6" x14ac:dyDescent="0.25">
      <c r="A204" s="4">
        <f t="shared" si="19"/>
        <v>44761</v>
      </c>
      <c r="B204" s="8"/>
      <c r="C204" s="3">
        <f t="shared" si="16"/>
        <v>0</v>
      </c>
      <c r="D204" s="95">
        <f t="shared" si="17"/>
        <v>1.6550922286714294E-3</v>
      </c>
      <c r="E204" s="68">
        <f t="shared" si="18"/>
        <v>19.861106744057153</v>
      </c>
      <c r="F204" s="68">
        <f t="shared" si="20"/>
        <v>21.698656460589486</v>
      </c>
    </row>
    <row r="205" spans="1:6" x14ac:dyDescent="0.25">
      <c r="A205" s="4">
        <f t="shared" si="19"/>
        <v>44762</v>
      </c>
      <c r="B205" s="8"/>
      <c r="C205" s="3">
        <f t="shared" si="16"/>
        <v>0</v>
      </c>
      <c r="D205" s="95">
        <f t="shared" si="17"/>
        <v>1.6556604377017921E-3</v>
      </c>
      <c r="E205" s="68">
        <f t="shared" si="18"/>
        <v>19.867925252421504</v>
      </c>
      <c r="F205" s="68">
        <f t="shared" si="20"/>
        <v>21.706105817389101</v>
      </c>
    </row>
    <row r="206" spans="1:6" x14ac:dyDescent="0.25">
      <c r="A206" s="4">
        <f t="shared" si="19"/>
        <v>44763</v>
      </c>
      <c r="B206" s="8"/>
      <c r="C206" s="3">
        <f t="shared" si="16"/>
        <v>0</v>
      </c>
      <c r="D206" s="95">
        <f t="shared" si="17"/>
        <v>1.6565531391638374E-3</v>
      </c>
      <c r="E206" s="68">
        <f t="shared" si="18"/>
        <v>19.87863766996605</v>
      </c>
      <c r="F206" s="68">
        <f t="shared" si="20"/>
        <v>21.717809347869899</v>
      </c>
    </row>
    <row r="207" spans="1:6" x14ac:dyDescent="0.25">
      <c r="A207" s="4">
        <f t="shared" si="19"/>
        <v>44764</v>
      </c>
      <c r="B207" s="8"/>
      <c r="C207" s="3">
        <f t="shared" si="16"/>
        <v>0</v>
      </c>
      <c r="D207" s="95">
        <f t="shared" si="17"/>
        <v>1.6577700685308653E-3</v>
      </c>
      <c r="E207" s="68">
        <f t="shared" si="18"/>
        <v>19.893240822370384</v>
      </c>
      <c r="F207" s="68">
        <f t="shared" si="20"/>
        <v>21.733763584023333</v>
      </c>
    </row>
    <row r="208" spans="1:6" x14ac:dyDescent="0.25">
      <c r="A208" s="4">
        <f t="shared" si="19"/>
        <v>44765</v>
      </c>
      <c r="B208" s="8"/>
      <c r="C208" s="3">
        <f t="shared" si="16"/>
        <v>0</v>
      </c>
      <c r="D208" s="95">
        <f t="shared" si="17"/>
        <v>1.6593108652004243E-3</v>
      </c>
      <c r="E208" s="68">
        <f t="shared" si="18"/>
        <v>19.911730382405093</v>
      </c>
      <c r="F208" s="68">
        <f t="shared" si="20"/>
        <v>21.753963798264699</v>
      </c>
    </row>
    <row r="209" spans="1:6" x14ac:dyDescent="0.25">
      <c r="A209" s="4">
        <f t="shared" si="19"/>
        <v>44766</v>
      </c>
      <c r="B209" s="8"/>
      <c r="C209" s="3">
        <f t="shared" si="16"/>
        <v>0</v>
      </c>
      <c r="D209" s="95">
        <f t="shared" si="17"/>
        <v>1.6611750726012293E-3</v>
      </c>
      <c r="E209" s="68">
        <f t="shared" si="18"/>
        <v>19.934100871214753</v>
      </c>
      <c r="F209" s="68">
        <f t="shared" si="20"/>
        <v>21.778404004834837</v>
      </c>
    </row>
    <row r="210" spans="1:6" x14ac:dyDescent="0.25">
      <c r="A210" s="4">
        <f t="shared" si="19"/>
        <v>44767</v>
      </c>
      <c r="B210" s="8"/>
      <c r="C210" s="3">
        <f t="shared" si="16"/>
        <v>0</v>
      </c>
      <c r="D210" s="95">
        <f t="shared" si="17"/>
        <v>1.6633621383283692E-3</v>
      </c>
      <c r="E210" s="68">
        <f t="shared" si="18"/>
        <v>19.96034565994043</v>
      </c>
      <c r="F210" s="68">
        <f t="shared" si="20"/>
        <v>21.80707696157274</v>
      </c>
    </row>
    <row r="211" spans="1:6" x14ac:dyDescent="0.25">
      <c r="A211" s="4">
        <f t="shared" si="19"/>
        <v>44768</v>
      </c>
      <c r="B211" s="8"/>
      <c r="C211" s="3">
        <f t="shared" si="16"/>
        <v>0</v>
      </c>
      <c r="D211" s="95">
        <f t="shared" si="17"/>
        <v>1.6658714143070799E-3</v>
      </c>
      <c r="E211" s="68">
        <f t="shared" si="18"/>
        <v>19.99045697168496</v>
      </c>
      <c r="F211" s="68">
        <f t="shared" si="20"/>
        <v>21.839974172062671</v>
      </c>
    </row>
    <row r="212" spans="1:6" x14ac:dyDescent="0.25">
      <c r="A212" s="4">
        <f t="shared" si="19"/>
        <v>44769</v>
      </c>
      <c r="B212" s="8"/>
      <c r="C212" s="3">
        <f t="shared" si="16"/>
        <v>0</v>
      </c>
      <c r="D212" s="95">
        <f t="shared" si="17"/>
        <v>1.6687021569847542E-3</v>
      </c>
      <c r="E212" s="68">
        <f t="shared" si="18"/>
        <v>20.024425883817049</v>
      </c>
      <c r="F212" s="68">
        <f t="shared" si="20"/>
        <v>21.877085888151441</v>
      </c>
    </row>
    <row r="213" spans="1:6" x14ac:dyDescent="0.25">
      <c r="A213" s="4">
        <f t="shared" si="19"/>
        <v>44770</v>
      </c>
      <c r="B213" s="8"/>
      <c r="C213" s="3">
        <f t="shared" si="16"/>
        <v>0</v>
      </c>
      <c r="D213" s="95">
        <f t="shared" si="17"/>
        <v>1.6718535275512063E-3</v>
      </c>
      <c r="E213" s="68">
        <f t="shared" si="18"/>
        <v>20.062242330614477</v>
      </c>
      <c r="F213" s="68">
        <f t="shared" si="20"/>
        <v>21.91840111283614</v>
      </c>
    </row>
    <row r="214" spans="1:6" x14ac:dyDescent="0.25">
      <c r="A214" s="4">
        <f t="shared" si="19"/>
        <v>44771</v>
      </c>
      <c r="B214" s="8"/>
      <c r="C214" s="3">
        <f t="shared" si="16"/>
        <v>0</v>
      </c>
      <c r="D214" s="95">
        <f t="shared" si="17"/>
        <v>1.6753245921873675E-3</v>
      </c>
      <c r="E214" s="68">
        <f t="shared" si="18"/>
        <v>20.103895106248409</v>
      </c>
      <c r="F214" s="68">
        <f t="shared" si="20"/>
        <v>21.963907603524589</v>
      </c>
    </row>
    <row r="215" spans="1:6" x14ac:dyDescent="0.25">
      <c r="A215" s="4">
        <f t="shared" si="19"/>
        <v>44772</v>
      </c>
      <c r="B215" s="8"/>
      <c r="C215" s="3">
        <f t="shared" si="16"/>
        <v>0</v>
      </c>
      <c r="D215" s="95">
        <f t="shared" si="17"/>
        <v>1.6791143223418019E-3</v>
      </c>
      <c r="E215" s="68">
        <f t="shared" si="18"/>
        <v>20.149371868101621</v>
      </c>
      <c r="F215" s="68">
        <f t="shared" si="20"/>
        <v>22.013591875660541</v>
      </c>
    </row>
    <row r="216" spans="1:6" x14ac:dyDescent="0.25">
      <c r="A216" s="4">
        <f t="shared" si="19"/>
        <v>44773</v>
      </c>
      <c r="B216" s="8"/>
      <c r="C216" s="3">
        <f t="shared" si="16"/>
        <v>0</v>
      </c>
      <c r="D216" s="95">
        <f t="shared" si="17"/>
        <v>1.683221595035776E-3</v>
      </c>
      <c r="E216" s="68">
        <f t="shared" si="18"/>
        <v>20.198659140429314</v>
      </c>
      <c r="F216" s="68">
        <f t="shared" si="20"/>
        <v>22.067439206723201</v>
      </c>
    </row>
    <row r="217" spans="1:6" x14ac:dyDescent="0.25">
      <c r="A217" s="4">
        <f t="shared" si="19"/>
        <v>44774</v>
      </c>
      <c r="B217" s="8"/>
      <c r="C217" s="3">
        <f t="shared" si="16"/>
        <v>0</v>
      </c>
      <c r="D217" s="95">
        <f t="shared" si="17"/>
        <v>1.6876451931956704E-3</v>
      </c>
      <c r="E217" s="68">
        <f t="shared" si="18"/>
        <v>20.251742318348043</v>
      </c>
      <c r="F217" s="68">
        <f t="shared" si="20"/>
        <v>22.125433640585229</v>
      </c>
    </row>
    <row r="218" spans="1:6" x14ac:dyDescent="0.25">
      <c r="A218" s="4">
        <f t="shared" si="19"/>
        <v>44775</v>
      </c>
      <c r="B218" s="8"/>
      <c r="C218" s="3">
        <f t="shared" si="16"/>
        <v>0</v>
      </c>
      <c r="D218" s="95">
        <f t="shared" si="17"/>
        <v>1.6923838060139394E-3</v>
      </c>
      <c r="E218" s="68">
        <f t="shared" si="18"/>
        <v>20.308605672167271</v>
      </c>
      <c r="F218" s="68">
        <f t="shared" si="20"/>
        <v>22.187557992245015</v>
      </c>
    </row>
    <row r="219" spans="1:6" x14ac:dyDescent="0.25">
      <c r="A219" s="4">
        <f t="shared" si="19"/>
        <v>44776</v>
      </c>
      <c r="B219" s="8"/>
      <c r="C219" s="3">
        <f t="shared" si="16"/>
        <v>0</v>
      </c>
      <c r="D219" s="95">
        <f t="shared" si="17"/>
        <v>1.6974360293372749E-3</v>
      </c>
      <c r="E219" s="68">
        <f t="shared" si="18"/>
        <v>20.369232352047298</v>
      </c>
      <c r="F219" s="68">
        <f t="shared" si="20"/>
        <v>22.253793852915592</v>
      </c>
    </row>
    <row r="220" spans="1:6" x14ac:dyDescent="0.25">
      <c r="A220" s="4">
        <f t="shared" si="19"/>
        <v>44777</v>
      </c>
      <c r="B220" s="8"/>
      <c r="C220" s="3">
        <f t="shared" si="16"/>
        <v>0</v>
      </c>
      <c r="D220" s="95">
        <f t="shared" si="17"/>
        <v>1.7028003660829003E-3</v>
      </c>
      <c r="E220" s="68">
        <f t="shared" si="18"/>
        <v>20.433604392994802</v>
      </c>
      <c r="F220" s="68">
        <f t="shared" si="20"/>
        <v>22.32412159548235</v>
      </c>
    </row>
    <row r="221" spans="1:6" x14ac:dyDescent="0.25">
      <c r="A221" s="4">
        <f t="shared" si="19"/>
        <v>44778</v>
      </c>
      <c r="B221" s="8"/>
      <c r="C221" s="3">
        <f t="shared" si="16"/>
        <v>0</v>
      </c>
      <c r="D221" s="95">
        <f t="shared" si="17"/>
        <v>1.708475226682066E-3</v>
      </c>
      <c r="E221" s="68">
        <f t="shared" si="18"/>
        <v>20.501702720184792</v>
      </c>
      <c r="F221" s="68">
        <f t="shared" si="20"/>
        <v>22.398520380317365</v>
      </c>
    </row>
    <row r="222" spans="1:6" x14ac:dyDescent="0.25">
      <c r="A222" s="4">
        <f t="shared" si="19"/>
        <v>44779</v>
      </c>
      <c r="B222" s="8"/>
      <c r="C222" s="3">
        <f t="shared" si="16"/>
        <v>0</v>
      </c>
      <c r="D222" s="95">
        <f t="shared" si="17"/>
        <v>1.7144589295511438E-3</v>
      </c>
      <c r="E222" s="68">
        <f t="shared" si="18"/>
        <v>20.573507154613726</v>
      </c>
      <c r="F222" s="68">
        <f t="shared" si="20"/>
        <v>22.47696816145557</v>
      </c>
    </row>
    <row r="223" spans="1:6" x14ac:dyDescent="0.25">
      <c r="A223" s="4">
        <f t="shared" si="19"/>
        <v>44780</v>
      </c>
      <c r="B223" s="8"/>
      <c r="C223" s="3">
        <f t="shared" si="16"/>
        <v>0</v>
      </c>
      <c r="D223" s="95">
        <f t="shared" si="17"/>
        <v>1.7207497015897554E-3</v>
      </c>
      <c r="E223" s="68">
        <f t="shared" si="18"/>
        <v>20.648996419077065</v>
      </c>
      <c r="F223" s="68">
        <f t="shared" si="20"/>
        <v>22.559441693125336</v>
      </c>
    </row>
    <row r="224" spans="1:6" x14ac:dyDescent="0.25">
      <c r="A224" s="4">
        <f t="shared" si="19"/>
        <v>44781</v>
      </c>
      <c r="B224" s="8"/>
      <c r="C224" s="3">
        <f t="shared" si="16"/>
        <v>0</v>
      </c>
      <c r="D224" s="95">
        <f t="shared" si="17"/>
        <v>1.7273456787064631E-3</v>
      </c>
      <c r="E224" s="68">
        <f t="shared" si="18"/>
        <v>20.728148144477558</v>
      </c>
      <c r="F224" s="68">
        <f t="shared" si="20"/>
        <v>22.645916536640392</v>
      </c>
    </row>
    <row r="225" spans="1:6" x14ac:dyDescent="0.25">
      <c r="A225" s="4">
        <f t="shared" si="19"/>
        <v>44782</v>
      </c>
      <c r="B225" s="8"/>
      <c r="C225" s="3">
        <f t="shared" si="16"/>
        <v>0</v>
      </c>
      <c r="D225" s="95">
        <f t="shared" si="17"/>
        <v>1.734244906370807E-3</v>
      </c>
      <c r="E225" s="68">
        <f t="shared" si="18"/>
        <v>20.810938876449683</v>
      </c>
      <c r="F225" s="68">
        <f t="shared" si="20"/>
        <v>22.736367067637183</v>
      </c>
    </row>
    <row r="226" spans="1:6" x14ac:dyDescent="0.25">
      <c r="A226" s="4">
        <f t="shared" si="19"/>
        <v>44783</v>
      </c>
      <c r="B226" s="8"/>
      <c r="C226" s="3">
        <f t="shared" si="16"/>
        <v>0</v>
      </c>
      <c r="D226" s="95">
        <f t="shared" si="17"/>
        <v>1.7414453401927753E-3</v>
      </c>
      <c r="E226" s="68">
        <f t="shared" si="18"/>
        <v>20.897344082313303</v>
      </c>
      <c r="F226" s="68">
        <f t="shared" si="20"/>
        <v>22.830766483671852</v>
      </c>
    </row>
    <row r="227" spans="1:6" x14ac:dyDescent="0.25">
      <c r="A227" s="4">
        <f t="shared" si="19"/>
        <v>44784</v>
      </c>
      <c r="B227" s="8"/>
      <c r="C227" s="3">
        <f t="shared" si="16"/>
        <v>0</v>
      </c>
      <c r="D227" s="95">
        <f t="shared" si="17"/>
        <v>1.7489448465284791E-3</v>
      </c>
      <c r="E227" s="68">
        <f t="shared" si="18"/>
        <v>20.98733815834175</v>
      </c>
      <c r="F227" s="68">
        <f t="shared" si="20"/>
        <v>22.929086812160783</v>
      </c>
    </row>
    <row r="228" spans="1:6" x14ac:dyDescent="0.25">
      <c r="A228" s="4">
        <f t="shared" si="19"/>
        <v>44785</v>
      </c>
      <c r="B228" s="8"/>
      <c r="C228" s="3">
        <f t="shared" si="16"/>
        <v>0</v>
      </c>
      <c r="D228" s="95">
        <f t="shared" si="17"/>
        <v>1.7567412031122393E-3</v>
      </c>
      <c r="E228" s="68">
        <f t="shared" si="18"/>
        <v>21.080894437346871</v>
      </c>
      <c r="F228" s="68">
        <f t="shared" si="20"/>
        <v>23.031298918667417</v>
      </c>
    </row>
    <row r="229" spans="1:6" x14ac:dyDescent="0.25">
      <c r="A229" s="4">
        <f t="shared" si="19"/>
        <v>44786</v>
      </c>
      <c r="B229" s="8"/>
      <c r="C229" s="3">
        <f t="shared" si="16"/>
        <v>0</v>
      </c>
      <c r="D229" s="95">
        <f t="shared" si="17"/>
        <v>1.7648320997154441E-3</v>
      </c>
      <c r="E229" s="68">
        <f t="shared" si="18"/>
        <v>21.177985196585329</v>
      </c>
      <c r="F229" s="68">
        <f t="shared" si="20"/>
        <v>23.137372515540029</v>
      </c>
    </row>
    <row r="230" spans="1:6" x14ac:dyDescent="0.25">
      <c r="A230" s="4">
        <f t="shared" si="19"/>
        <v>44787</v>
      </c>
      <c r="B230" s="8"/>
      <c r="C230" s="3">
        <f t="shared" si="16"/>
        <v>0</v>
      </c>
      <c r="D230" s="95">
        <f t="shared" si="17"/>
        <v>1.7732151388306508E-3</v>
      </c>
      <c r="E230" s="68">
        <f t="shared" si="18"/>
        <v>21.27858166596781</v>
      </c>
      <c r="F230" s="68">
        <f t="shared" si="20"/>
        <v>23.247276170880479</v>
      </c>
    </row>
    <row r="231" spans="1:6" x14ac:dyDescent="0.25">
      <c r="A231" s="4">
        <f t="shared" si="19"/>
        <v>44788</v>
      </c>
      <c r="B231" s="8"/>
      <c r="C231" s="3">
        <f t="shared" si="16"/>
        <v>0</v>
      </c>
      <c r="D231" s="95">
        <f t="shared" si="17"/>
        <v>1.7818878363826704E-3</v>
      </c>
      <c r="E231" s="68">
        <f t="shared" si="18"/>
        <v>21.382654036592044</v>
      </c>
      <c r="F231" s="68">
        <f t="shared" si="20"/>
        <v>23.360977317866666</v>
      </c>
    </row>
    <row r="232" spans="1:6" x14ac:dyDescent="0.25">
      <c r="A232" s="4">
        <f t="shared" si="19"/>
        <v>44789</v>
      </c>
      <c r="B232" s="8"/>
      <c r="C232" s="3">
        <f t="shared" si="16"/>
        <v>0</v>
      </c>
      <c r="D232" s="95">
        <f t="shared" si="17"/>
        <v>1.7908476224638768E-3</v>
      </c>
      <c r="E232" s="68">
        <f t="shared" si="18"/>
        <v>21.490171469566523</v>
      </c>
      <c r="F232" s="68">
        <f t="shared" si="20"/>
        <v>23.478442264392655</v>
      </c>
    </row>
    <row r="233" spans="1:6" x14ac:dyDescent="0.25">
      <c r="A233" s="4">
        <f t="shared" si="19"/>
        <v>44790</v>
      </c>
      <c r="B233" s="8"/>
      <c r="C233" s="3">
        <f t="shared" si="16"/>
        <v>0</v>
      </c>
      <c r="D233" s="95">
        <f t="shared" si="17"/>
        <v>1.8000918420964045E-3</v>
      </c>
      <c r="E233" s="68">
        <f t="shared" si="18"/>
        <v>21.601102105156855</v>
      </c>
      <c r="F233" s="68">
        <f t="shared" si="20"/>
        <v>23.599636203061237</v>
      </c>
    </row>
    <row r="234" spans="1:6" x14ac:dyDescent="0.25">
      <c r="A234" s="4">
        <f t="shared" si="19"/>
        <v>44791</v>
      </c>
      <c r="B234" s="8"/>
      <c r="C234" s="3">
        <f t="shared" si="16"/>
        <v>0</v>
      </c>
      <c r="D234" s="95">
        <f t="shared" si="17"/>
        <v>1.8096177560183481E-3</v>
      </c>
      <c r="E234" s="68">
        <f t="shared" si="18"/>
        <v>21.715413072220176</v>
      </c>
      <c r="F234" s="68">
        <f t="shared" si="20"/>
        <v>23.724523221491214</v>
      </c>
    </row>
    <row r="235" spans="1:6" x14ac:dyDescent="0.25">
      <c r="A235" s="4">
        <f t="shared" si="19"/>
        <v>44792</v>
      </c>
      <c r="B235" s="8"/>
      <c r="C235" s="3">
        <f t="shared" si="16"/>
        <v>0</v>
      </c>
      <c r="D235" s="95">
        <f t="shared" si="17"/>
        <v>1.8194225414958861E-3</v>
      </c>
      <c r="E235" s="68">
        <f t="shared" si="18"/>
        <v>21.833070497950633</v>
      </c>
      <c r="F235" s="68">
        <f t="shared" si="20"/>
        <v>23.853066312964526</v>
      </c>
    </row>
    <row r="236" spans="1:6" x14ac:dyDescent="0.25">
      <c r="A236" s="4">
        <f t="shared" si="19"/>
        <v>44793</v>
      </c>
      <c r="B236" s="8"/>
      <c r="C236" s="3">
        <f t="shared" si="16"/>
        <v>0</v>
      </c>
      <c r="D236" s="95">
        <f t="shared" si="17"/>
        <v>1.8295032931595449E-3</v>
      </c>
      <c r="E236" s="68">
        <f t="shared" si="18"/>
        <v>21.954039517914538</v>
      </c>
      <c r="F236" s="68">
        <f t="shared" si="20"/>
        <v>23.985227387389866</v>
      </c>
    </row>
    <row r="237" spans="1:6" x14ac:dyDescent="0.25">
      <c r="A237" s="4">
        <f t="shared" si="19"/>
        <v>44794</v>
      </c>
      <c r="B237" s="8"/>
      <c r="C237" s="3">
        <f t="shared" si="16"/>
        <v>0</v>
      </c>
      <c r="D237" s="95">
        <f t="shared" si="17"/>
        <v>1.8398570238649125E-3</v>
      </c>
      <c r="E237" s="68">
        <f t="shared" si="18"/>
        <v>22.078284286378949</v>
      </c>
      <c r="F237" s="68">
        <f t="shared" si="20"/>
        <v>24.120967282586864</v>
      </c>
    </row>
    <row r="238" spans="1:6" x14ac:dyDescent="0.25">
      <c r="A238" s="4">
        <f t="shared" si="19"/>
        <v>44795</v>
      </c>
      <c r="B238" s="8"/>
      <c r="C238" s="3">
        <f t="shared" si="16"/>
        <v>0</v>
      </c>
      <c r="D238" s="95">
        <f t="shared" si="17"/>
        <v>1.8504806655782662E-3</v>
      </c>
      <c r="E238" s="68">
        <f t="shared" si="18"/>
        <v>22.205767986939193</v>
      </c>
      <c r="F238" s="68">
        <f t="shared" si="20"/>
        <v>24.260245775896866</v>
      </c>
    </row>
    <row r="239" spans="1:6" x14ac:dyDescent="0.25">
      <c r="A239" s="4">
        <f t="shared" si="19"/>
        <v>44796</v>
      </c>
      <c r="B239" s="8"/>
      <c r="C239" s="3">
        <f t="shared" si="16"/>
        <v>0</v>
      </c>
      <c r="D239" s="95">
        <f t="shared" si="17"/>
        <v>1.8613710702851489E-3</v>
      </c>
      <c r="E239" s="68">
        <f t="shared" si="18"/>
        <v>22.336452843421785</v>
      </c>
      <c r="F239" s="68">
        <f t="shared" si="20"/>
        <v>24.403021596094586</v>
      </c>
    </row>
    <row r="240" spans="1:6" x14ac:dyDescent="0.25">
      <c r="A240" s="4">
        <f t="shared" si="19"/>
        <v>44797</v>
      </c>
      <c r="B240" s="8"/>
      <c r="C240" s="3">
        <f t="shared" si="16"/>
        <v>0</v>
      </c>
      <c r="D240" s="95">
        <f t="shared" si="17"/>
        <v>1.8725250109237553E-3</v>
      </c>
      <c r="E240" s="68">
        <f t="shared" si="18"/>
        <v>22.470300131085065</v>
      </c>
      <c r="F240" s="68">
        <f t="shared" si="20"/>
        <v>24.549252435625025</v>
      </c>
    </row>
    <row r="241" spans="1:8" x14ac:dyDescent="0.25">
      <c r="A241" s="4">
        <f t="shared" si="19"/>
        <v>44798</v>
      </c>
      <c r="B241" s="8"/>
      <c r="C241" s="3">
        <f t="shared" si="16"/>
        <v>0</v>
      </c>
      <c r="D241" s="95">
        <f t="shared" si="17"/>
        <v>1.8839391823405292E-3</v>
      </c>
      <c r="E241" s="68">
        <f t="shared" si="18"/>
        <v>22.60727018808635</v>
      </c>
      <c r="F241" s="68">
        <f t="shared" si="20"/>
        <v>24.698894963131586</v>
      </c>
    </row>
    <row r="242" spans="1:8" x14ac:dyDescent="0.25">
      <c r="A242" s="4">
        <f t="shared" si="19"/>
        <v>44799</v>
      </c>
      <c r="B242" s="8"/>
      <c r="C242" s="3">
        <f t="shared" si="16"/>
        <v>0</v>
      </c>
      <c r="D242" s="95">
        <f t="shared" si="17"/>
        <v>1.8956102022704437E-3</v>
      </c>
      <c r="E242" s="68">
        <f t="shared" si="18"/>
        <v>22.747322427245326</v>
      </c>
      <c r="F242" s="68">
        <f t="shared" si="20"/>
        <v>24.851904836307771</v>
      </c>
    </row>
    <row r="243" spans="1:8" x14ac:dyDescent="0.25">
      <c r="A243" s="4">
        <f t="shared" si="19"/>
        <v>44800</v>
      </c>
      <c r="B243" s="8"/>
      <c r="C243" s="3">
        <f t="shared" si="16"/>
        <v>0</v>
      </c>
      <c r="D243" s="95">
        <f t="shared" si="17"/>
        <v>1.907534612338183E-3</v>
      </c>
      <c r="E243" s="68">
        <f t="shared" si="18"/>
        <v>22.890415348058195</v>
      </c>
      <c r="F243" s="68">
        <f t="shared" si="20"/>
        <v>25.008236715022935</v>
      </c>
    </row>
    <row r="244" spans="1:8" x14ac:dyDescent="0.25">
      <c r="A244" s="4">
        <f t="shared" si="19"/>
        <v>44801</v>
      </c>
      <c r="B244" s="8"/>
      <c r="C244" s="3">
        <f t="shared" si="16"/>
        <v>0</v>
      </c>
      <c r="D244" s="95">
        <f t="shared" si="17"/>
        <v>1.9197088790838517E-3</v>
      </c>
      <c r="E244" s="68">
        <f t="shared" si="18"/>
        <v>23.036506549006219</v>
      </c>
      <c r="F244" s="68">
        <f t="shared" si="20"/>
        <v>25.167844274769557</v>
      </c>
    </row>
    <row r="245" spans="1:8" x14ac:dyDescent="0.25">
      <c r="A245" s="4">
        <f t="shared" si="19"/>
        <v>44802</v>
      </c>
      <c r="B245" s="8"/>
      <c r="C245" s="3">
        <f t="shared" si="16"/>
        <v>0</v>
      </c>
      <c r="D245" s="95">
        <f t="shared" si="17"/>
        <v>1.9321293950093103E-3</v>
      </c>
      <c r="E245" s="68">
        <f t="shared" si="18"/>
        <v>23.185552740111724</v>
      </c>
      <c r="F245" s="68">
        <f t="shared" si="20"/>
        <v>25.330680220380966</v>
      </c>
      <c r="H245" s="86"/>
    </row>
    <row r="246" spans="1:8" x14ac:dyDescent="0.25">
      <c r="A246" s="4">
        <f t="shared" si="19"/>
        <v>44803</v>
      </c>
      <c r="B246" s="8"/>
      <c r="C246" s="3">
        <f t="shared" si="16"/>
        <v>0</v>
      </c>
      <c r="D246" s="95">
        <f t="shared" si="17"/>
        <v>1.9447924796477131E-3</v>
      </c>
      <c r="E246" s="68">
        <f t="shared" si="18"/>
        <v>23.337509755772558</v>
      </c>
      <c r="F246" s="68">
        <f t="shared" si="20"/>
        <v>25.496696300053234</v>
      </c>
    </row>
    <row r="247" spans="1:8" x14ac:dyDescent="0.25">
      <c r="A247" s="4">
        <f t="shared" si="19"/>
        <v>44804</v>
      </c>
      <c r="B247" s="8"/>
      <c r="C247" s="3">
        <f t="shared" si="16"/>
        <v>0</v>
      </c>
      <c r="D247" s="95">
        <f t="shared" si="17"/>
        <v>1.9576943806538759E-3</v>
      </c>
      <c r="E247" s="68">
        <f t="shared" si="18"/>
        <v>23.49233256784651</v>
      </c>
      <c r="F247" s="68">
        <f t="shared" si="20"/>
        <v>25.665843319640164</v>
      </c>
    </row>
    <row r="248" spans="1:8" x14ac:dyDescent="0.25">
      <c r="A248" s="4">
        <f t="shared" si="19"/>
        <v>44805</v>
      </c>
      <c r="B248" s="8"/>
      <c r="C248" s="3">
        <f t="shared" si="16"/>
        <v>0</v>
      </c>
      <c r="D248" s="95">
        <f t="shared" si="17"/>
        <v>1.970831274915914E-3</v>
      </c>
      <c r="E248" s="68">
        <f t="shared" si="18"/>
        <v>23.649975298990967</v>
      </c>
      <c r="F248" s="68">
        <f t="shared" si="20"/>
        <v>25.838071157227116</v>
      </c>
    </row>
    <row r="249" spans="1:8" x14ac:dyDescent="0.25">
      <c r="A249" s="4">
        <f t="shared" si="19"/>
        <v>44806</v>
      </c>
      <c r="B249" s="8"/>
      <c r="C249" s="3">
        <f t="shared" ref="C249:C312" si="21">IF(B249=0,0,B249-B248)</f>
        <v>0</v>
      </c>
      <c r="D249" s="95">
        <f t="shared" si="17"/>
        <v>1.9841992696887139E-3</v>
      </c>
      <c r="E249" s="68">
        <f t="shared" si="18"/>
        <v>23.810391236264568</v>
      </c>
      <c r="F249" s="68">
        <f t="shared" si="20"/>
        <v>26.01332877799112</v>
      </c>
    </row>
    <row r="250" spans="1:8" x14ac:dyDescent="0.25">
      <c r="A250" s="4">
        <f t="shared" si="19"/>
        <v>44807</v>
      </c>
      <c r="B250" s="8"/>
      <c r="C250" s="3">
        <f t="shared" si="21"/>
        <v>0</v>
      </c>
      <c r="D250" s="95">
        <f t="shared" si="17"/>
        <v>1.9977944037467433E-3</v>
      </c>
      <c r="E250" s="68">
        <f t="shared" si="18"/>
        <v>23.973532844960918</v>
      </c>
      <c r="F250" s="68">
        <f t="shared" si="20"/>
        <v>26.191564249314453</v>
      </c>
    </row>
    <row r="251" spans="1:8" x14ac:dyDescent="0.25">
      <c r="A251" s="4">
        <f t="shared" si="19"/>
        <v>44808</v>
      </c>
      <c r="B251" s="8"/>
      <c r="C251" s="3">
        <f t="shared" si="21"/>
        <v>0</v>
      </c>
      <c r="D251" s="95">
        <f t="shared" si="17"/>
        <v>2.0116126485584611E-3</v>
      </c>
      <c r="E251" s="68">
        <f t="shared" si="18"/>
        <v>24.139351782701535</v>
      </c>
      <c r="F251" s="68">
        <f t="shared" si="20"/>
        <v>26.372724756181476</v>
      </c>
    </row>
    <row r="252" spans="1:8" x14ac:dyDescent="0.25">
      <c r="A252" s="4">
        <f t="shared" si="19"/>
        <v>44809</v>
      </c>
      <c r="B252" s="8"/>
      <c r="C252" s="3">
        <f t="shared" si="21"/>
        <v>0</v>
      </c>
      <c r="D252" s="95">
        <f t="shared" si="17"/>
        <v>2.0256499094797068E-3</v>
      </c>
      <c r="E252" s="68">
        <f t="shared" si="18"/>
        <v>24.307798913756482</v>
      </c>
      <c r="F252" s="68">
        <f t="shared" si="20"/>
        <v>26.556756616824231</v>
      </c>
    </row>
    <row r="253" spans="1:8" x14ac:dyDescent="0.25">
      <c r="A253" s="4">
        <f t="shared" si="19"/>
        <v>44810</v>
      </c>
      <c r="B253" s="8"/>
      <c r="C253" s="3">
        <f t="shared" si="21"/>
        <v>0</v>
      </c>
      <c r="D253" s="95">
        <f t="shared" si="17"/>
        <v>2.0399020269672163E-3</v>
      </c>
      <c r="E253" s="68">
        <f t="shared" si="18"/>
        <v>24.478824323606595</v>
      </c>
      <c r="F253" s="68">
        <f t="shared" si="20"/>
        <v>26.743605298631934</v>
      </c>
    </row>
    <row r="254" spans="1:8" x14ac:dyDescent="0.25">
      <c r="A254" s="4">
        <f t="shared" si="19"/>
        <v>44811</v>
      </c>
      <c r="B254" s="8"/>
      <c r="C254" s="3">
        <f t="shared" si="21"/>
        <v>0</v>
      </c>
      <c r="D254" s="95">
        <f t="shared" si="17"/>
        <v>2.054364777810804E-3</v>
      </c>
      <c r="E254" s="68">
        <f t="shared" si="18"/>
        <v>24.652377333729646</v>
      </c>
      <c r="F254" s="68">
        <f t="shared" si="20"/>
        <v>26.933215434305168</v>
      </c>
    </row>
    <row r="255" spans="1:8" x14ac:dyDescent="0.25">
      <c r="A255" s="4">
        <f t="shared" si="19"/>
        <v>44812</v>
      </c>
      <c r="B255" s="8"/>
      <c r="C255" s="3">
        <f t="shared" si="21"/>
        <v>0</v>
      </c>
      <c r="D255" s="95">
        <f t="shared" si="17"/>
        <v>2.069033876385453E-3</v>
      </c>
      <c r="E255" s="68">
        <f t="shared" si="18"/>
        <v>24.828406516625435</v>
      </c>
      <c r="F255" s="68">
        <f t="shared" si="20"/>
        <v>27.125530838271111</v>
      </c>
    </row>
    <row r="256" spans="1:8" x14ac:dyDescent="0.25">
      <c r="A256" s="4">
        <f t="shared" si="19"/>
        <v>44813</v>
      </c>
      <c r="B256" s="8"/>
      <c r="C256" s="3">
        <f t="shared" si="21"/>
        <v>0</v>
      </c>
      <c r="D256" s="95">
        <f t="shared" si="17"/>
        <v>2.0839049759204778E-3</v>
      </c>
      <c r="E256" s="68">
        <f t="shared" si="18"/>
        <v>25.006859711045735</v>
      </c>
      <c r="F256" s="68">
        <f t="shared" si="20"/>
        <v>27.32049452332252</v>
      </c>
    </row>
    <row r="257" spans="1:6" x14ac:dyDescent="0.25">
      <c r="A257" s="4">
        <f t="shared" si="19"/>
        <v>44814</v>
      </c>
      <c r="B257" s="8"/>
      <c r="C257" s="3">
        <f t="shared" si="21"/>
        <v>0</v>
      </c>
      <c r="D257" s="95">
        <f t="shared" si="17"/>
        <v>2.098973669788238E-3</v>
      </c>
      <c r="E257" s="68">
        <f t="shared" si="18"/>
        <v>25.187684037458855</v>
      </c>
      <c r="F257" s="68">
        <f t="shared" si="20"/>
        <v>27.518048717513128</v>
      </c>
    </row>
    <row r="258" spans="1:6" x14ac:dyDescent="0.25">
      <c r="A258" s="4">
        <f t="shared" si="19"/>
        <v>44815</v>
      </c>
      <c r="B258" s="8"/>
      <c r="C258" s="3">
        <f t="shared" si="21"/>
        <v>0</v>
      </c>
      <c r="D258" s="95">
        <f t="shared" si="17"/>
        <v>2.114235492809632E-3</v>
      </c>
      <c r="E258" s="68">
        <f t="shared" si="18"/>
        <v>25.370825913715585</v>
      </c>
      <c r="F258" s="68">
        <f t="shared" si="20"/>
        <v>27.718134881272938</v>
      </c>
    </row>
    <row r="259" spans="1:6" x14ac:dyDescent="0.25">
      <c r="A259" s="4">
        <f t="shared" si="19"/>
        <v>44816</v>
      </c>
      <c r="B259" s="8"/>
      <c r="C259" s="3">
        <f t="shared" si="21"/>
        <v>0</v>
      </c>
      <c r="D259" s="95">
        <f t="shared" si="17"/>
        <v>2.1296859225769208E-3</v>
      </c>
      <c r="E259" s="68">
        <f t="shared" si="18"/>
        <v>25.556231070923047</v>
      </c>
      <c r="F259" s="68">
        <f t="shared" si="20"/>
        <v>27.920693724750791</v>
      </c>
    </row>
    <row r="260" spans="1:6" x14ac:dyDescent="0.25">
      <c r="A260" s="4">
        <f t="shared" si="19"/>
        <v>44817</v>
      </c>
      <c r="B260" s="8"/>
      <c r="C260" s="3">
        <f t="shared" si="21"/>
        <v>0</v>
      </c>
      <c r="D260" s="95">
        <f t="shared" si="17"/>
        <v>2.1453203807945201E-3</v>
      </c>
      <c r="E260" s="68">
        <f t="shared" si="18"/>
        <v>25.743844569534239</v>
      </c>
      <c r="F260" s="68">
        <f t="shared" si="20"/>
        <v>28.125665225392449</v>
      </c>
    </row>
    <row r="261" spans="1:6" x14ac:dyDescent="0.25">
      <c r="A261" s="4">
        <f t="shared" si="19"/>
        <v>44818</v>
      </c>
      <c r="B261" s="8"/>
      <c r="C261" s="3">
        <f t="shared" si="21"/>
        <v>0</v>
      </c>
      <c r="D261" s="95">
        <f t="shared" si="17"/>
        <v>2.1611342346347299E-3</v>
      </c>
      <c r="E261" s="68">
        <f t="shared" si="18"/>
        <v>25.93361081561676</v>
      </c>
      <c r="F261" s="68">
        <f t="shared" si="20"/>
        <v>28.332988645714547</v>
      </c>
    </row>
    <row r="262" spans="1:6" x14ac:dyDescent="0.25">
      <c r="A262" s="4">
        <f t="shared" si="19"/>
        <v>44819</v>
      </c>
      <c r="B262" s="8"/>
      <c r="C262" s="3">
        <f t="shared" si="21"/>
        <v>0</v>
      </c>
      <c r="D262" s="95">
        <f t="shared" ref="D262:D325" si="22">SIN((A262+14+Q$4)/365*2*PI())*Q$13+100%/363.54</f>
        <v>2.1771227981117838E-3</v>
      </c>
      <c r="E262" s="68">
        <f t="shared" ref="E262:E325" si="23">D262*E$2</f>
        <v>26.125473577341406</v>
      </c>
      <c r="F262" s="68">
        <f t="shared" si="20"/>
        <v>28.542602551318712</v>
      </c>
    </row>
    <row r="263" spans="1:6" x14ac:dyDescent="0.25">
      <c r="A263" s="4">
        <f t="shared" ref="A263:A326" si="24">A262+1</f>
        <v>44820</v>
      </c>
      <c r="B263" s="8"/>
      <c r="C263" s="3">
        <f t="shared" si="21"/>
        <v>0</v>
      </c>
      <c r="D263" s="95">
        <f t="shared" si="22"/>
        <v>2.193281333468947E-3</v>
      </c>
      <c r="E263" s="68">
        <f t="shared" si="23"/>
        <v>26.319376001627365</v>
      </c>
      <c r="F263" s="68">
        <f t="shared" ref="F263:F326" si="25">D263*F$4</f>
        <v>28.754444829076743</v>
      </c>
    </row>
    <row r="264" spans="1:6" x14ac:dyDescent="0.25">
      <c r="A264" s="4">
        <f t="shared" si="24"/>
        <v>44821</v>
      </c>
      <c r="B264" s="8"/>
      <c r="C264" s="3">
        <f t="shared" si="21"/>
        <v>0</v>
      </c>
      <c r="D264" s="95">
        <f t="shared" si="22"/>
        <v>2.2096050525836769E-3</v>
      </c>
      <c r="E264" s="68">
        <f t="shared" si="23"/>
        <v>26.515260631004121</v>
      </c>
      <c r="F264" s="68">
        <f t="shared" si="25"/>
        <v>28.968452705552611</v>
      </c>
    </row>
    <row r="265" spans="1:6" x14ac:dyDescent="0.25">
      <c r="A265" s="4">
        <f t="shared" si="24"/>
        <v>44822</v>
      </c>
      <c r="B265" s="8"/>
      <c r="C265" s="3">
        <f t="shared" si="21"/>
        <v>0</v>
      </c>
      <c r="D265" s="95">
        <f t="shared" si="22"/>
        <v>2.2260891183854899E-3</v>
      </c>
      <c r="E265" s="68">
        <f t="shared" si="23"/>
        <v>26.713069420625878</v>
      </c>
      <c r="F265" s="68">
        <f t="shared" si="25"/>
        <v>29.184562765591025</v>
      </c>
    </row>
    <row r="266" spans="1:6" x14ac:dyDescent="0.25">
      <c r="A266" s="4">
        <f t="shared" si="24"/>
        <v>44823</v>
      </c>
      <c r="B266" s="8"/>
      <c r="C266" s="3">
        <f t="shared" si="21"/>
        <v>0</v>
      </c>
      <c r="D266" s="95">
        <f t="shared" si="22"/>
        <v>2.24272864629004E-3</v>
      </c>
      <c r="E266" s="68">
        <f t="shared" si="23"/>
        <v>26.912743755480481</v>
      </c>
      <c r="F266" s="68">
        <f t="shared" si="25"/>
        <v>29.402710971118548</v>
      </c>
    </row>
    <row r="267" spans="1:6" x14ac:dyDescent="0.25">
      <c r="A267" s="4">
        <f t="shared" si="24"/>
        <v>44824</v>
      </c>
      <c r="B267" s="8"/>
      <c r="C267" s="3">
        <f t="shared" si="21"/>
        <v>0</v>
      </c>
      <c r="D267" s="95">
        <f t="shared" si="22"/>
        <v>2.2595187056460996E-3</v>
      </c>
      <c r="E267" s="68">
        <f t="shared" si="23"/>
        <v>27.114224467753196</v>
      </c>
      <c r="F267" s="68">
        <f t="shared" si="25"/>
        <v>29.622832680113877</v>
      </c>
    </row>
    <row r="268" spans="1:6" x14ac:dyDescent="0.25">
      <c r="A268" s="4">
        <f t="shared" si="24"/>
        <v>44825</v>
      </c>
      <c r="B268" s="8"/>
      <c r="C268" s="3">
        <f t="shared" si="21"/>
        <v>0</v>
      </c>
      <c r="D268" s="95">
        <f t="shared" si="22"/>
        <v>2.2764543211968346E-3</v>
      </c>
      <c r="E268" s="68">
        <f t="shared" si="23"/>
        <v>27.317451854362016</v>
      </c>
      <c r="F268" s="68">
        <f t="shared" si="25"/>
        <v>29.844862665765493</v>
      </c>
    </row>
    <row r="269" spans="1:6" x14ac:dyDescent="0.25">
      <c r="A269" s="4">
        <f t="shared" si="24"/>
        <v>44826</v>
      </c>
      <c r="B269" s="8"/>
      <c r="C269" s="3">
        <f t="shared" si="21"/>
        <v>0</v>
      </c>
      <c r="D269" s="95">
        <f t="shared" si="22"/>
        <v>2.2935304745536323E-3</v>
      </c>
      <c r="E269" s="68">
        <f t="shared" si="23"/>
        <v>27.522365694643586</v>
      </c>
      <c r="F269" s="68">
        <f t="shared" si="25"/>
        <v>30.068735135793901</v>
      </c>
    </row>
    <row r="270" spans="1:6" x14ac:dyDescent="0.25">
      <c r="A270" s="4">
        <f t="shared" si="24"/>
        <v>44827</v>
      </c>
      <c r="B270" s="8"/>
      <c r="C270" s="3">
        <f t="shared" si="21"/>
        <v>0</v>
      </c>
      <c r="D270" s="95">
        <f t="shared" si="22"/>
        <v>2.3107421056839461E-3</v>
      </c>
      <c r="E270" s="68">
        <f t="shared" si="23"/>
        <v>27.728905268207352</v>
      </c>
      <c r="F270" s="68">
        <f t="shared" si="25"/>
        <v>30.294383751957639</v>
      </c>
    </row>
    <row r="271" spans="1:6" x14ac:dyDescent="0.25">
      <c r="A271" s="4">
        <f t="shared" si="24"/>
        <v>44828</v>
      </c>
      <c r="B271" s="8"/>
      <c r="C271" s="3">
        <f t="shared" si="21"/>
        <v>0</v>
      </c>
      <c r="D271" s="95">
        <f t="shared" si="22"/>
        <v>2.3280841144097866E-3</v>
      </c>
      <c r="E271" s="68">
        <f t="shared" si="23"/>
        <v>27.937009372917437</v>
      </c>
      <c r="F271" s="68">
        <f t="shared" si="25"/>
        <v>30.521741649698853</v>
      </c>
    </row>
    <row r="272" spans="1:6" x14ac:dyDescent="0.25">
      <c r="A272" s="4">
        <f t="shared" si="24"/>
        <v>44829</v>
      </c>
      <c r="B272" s="8"/>
      <c r="C272" s="3">
        <f t="shared" si="21"/>
        <v>0</v>
      </c>
      <c r="D272" s="95">
        <f t="shared" si="22"/>
        <v>2.3455513619198105E-3</v>
      </c>
      <c r="E272" s="68">
        <f t="shared" si="23"/>
        <v>28.146616343037724</v>
      </c>
      <c r="F272" s="68">
        <f t="shared" si="25"/>
        <v>30.750741457967145</v>
      </c>
    </row>
    <row r="273" spans="1:6" x14ac:dyDescent="0.25">
      <c r="A273" s="4">
        <f t="shared" si="24"/>
        <v>44830</v>
      </c>
      <c r="B273" s="8"/>
      <c r="C273" s="3">
        <f t="shared" si="21"/>
        <v>0</v>
      </c>
      <c r="D273" s="95">
        <f t="shared" si="22"/>
        <v>2.363138672291723E-3</v>
      </c>
      <c r="E273" s="68">
        <f t="shared" si="23"/>
        <v>28.357664067500675</v>
      </c>
      <c r="F273" s="68">
        <f t="shared" si="25"/>
        <v>30.981315319178631</v>
      </c>
    </row>
    <row r="274" spans="1:6" x14ac:dyDescent="0.25">
      <c r="A274" s="4">
        <f t="shared" si="24"/>
        <v>44831</v>
      </c>
      <c r="B274" s="8"/>
      <c r="C274" s="3">
        <f t="shared" si="21"/>
        <v>0</v>
      </c>
      <c r="D274" s="95">
        <f t="shared" si="22"/>
        <v>2.380840834025664E-3</v>
      </c>
      <c r="E274" s="68">
        <f t="shared" si="23"/>
        <v>28.570090008307968</v>
      </c>
      <c r="F274" s="68">
        <f t="shared" si="25"/>
        <v>31.213394909319</v>
      </c>
    </row>
    <row r="275" spans="1:6" x14ac:dyDescent="0.25">
      <c r="A275" s="4">
        <f t="shared" si="24"/>
        <v>44832</v>
      </c>
      <c r="B275" s="8"/>
      <c r="C275" s="3">
        <f t="shared" si="21"/>
        <v>0</v>
      </c>
      <c r="D275" s="95">
        <f t="shared" si="22"/>
        <v>2.3986526015893012E-3</v>
      </c>
      <c r="E275" s="68">
        <f t="shared" si="23"/>
        <v>28.783831219071615</v>
      </c>
      <c r="F275" s="68">
        <f t="shared" si="25"/>
        <v>31.446911458200073</v>
      </c>
    </row>
    <row r="276" spans="1:6" x14ac:dyDescent="0.25">
      <c r="A276" s="4">
        <f t="shared" si="24"/>
        <v>44833</v>
      </c>
      <c r="B276" s="8"/>
      <c r="C276" s="3">
        <f t="shared" si="21"/>
        <v>0</v>
      </c>
      <c r="D276" s="95">
        <f t="shared" si="22"/>
        <v>2.4165686969712602E-3</v>
      </c>
      <c r="E276" s="68">
        <f t="shared" si="23"/>
        <v>28.998824363655121</v>
      </c>
      <c r="F276" s="68">
        <f t="shared" si="25"/>
        <v>31.681795769825619</v>
      </c>
    </row>
    <row r="277" spans="1:6" x14ac:dyDescent="0.25">
      <c r="A277" s="4">
        <f t="shared" si="24"/>
        <v>44834</v>
      </c>
      <c r="B277" s="8"/>
      <c r="C277" s="3">
        <f t="shared" si="21"/>
        <v>0</v>
      </c>
      <c r="D277" s="95">
        <f t="shared" si="22"/>
        <v>2.4345838112459365E-3</v>
      </c>
      <c r="E277" s="68">
        <f t="shared" si="23"/>
        <v>29.215005734951237</v>
      </c>
      <c r="F277" s="68">
        <f t="shared" si="25"/>
        <v>31.91797824290644</v>
      </c>
    </row>
    <row r="278" spans="1:6" x14ac:dyDescent="0.25">
      <c r="A278" s="4">
        <f t="shared" si="24"/>
        <v>44835</v>
      </c>
      <c r="B278" s="8"/>
      <c r="C278" s="3">
        <f t="shared" si="21"/>
        <v>0</v>
      </c>
      <c r="D278" s="95">
        <f t="shared" si="22"/>
        <v>2.4526926061461721E-3</v>
      </c>
      <c r="E278" s="68">
        <f t="shared" si="23"/>
        <v>29.432311273754067</v>
      </c>
      <c r="F278" s="68">
        <f t="shared" si="25"/>
        <v>32.155388891478516</v>
      </c>
    </row>
    <row r="279" spans="1:6" x14ac:dyDescent="0.25">
      <c r="A279" s="4">
        <f t="shared" si="24"/>
        <v>44836</v>
      </c>
      <c r="B279" s="8"/>
      <c r="C279" s="3">
        <f t="shared" si="21"/>
        <v>0</v>
      </c>
      <c r="D279" s="95">
        <f t="shared" si="22"/>
        <v>2.470889715645339E-3</v>
      </c>
      <c r="E279" s="68">
        <f t="shared" si="23"/>
        <v>29.650676587744069</v>
      </c>
      <c r="F279" s="68">
        <f t="shared" si="25"/>
        <v>32.393957365644518</v>
      </c>
    </row>
    <row r="280" spans="1:6" x14ac:dyDescent="0.25">
      <c r="A280" s="4">
        <f t="shared" si="24"/>
        <v>44837</v>
      </c>
      <c r="B280" s="8"/>
      <c r="C280" s="3">
        <f t="shared" si="21"/>
        <v>0</v>
      </c>
      <c r="D280" s="95">
        <f t="shared" si="22"/>
        <v>2.4891697475469265E-3</v>
      </c>
      <c r="E280" s="68">
        <f t="shared" si="23"/>
        <v>29.87003697056312</v>
      </c>
      <c r="F280" s="68">
        <f t="shared" si="25"/>
        <v>32.633612972413673</v>
      </c>
    </row>
    <row r="281" spans="1:6" x14ac:dyDescent="0.25">
      <c r="A281" s="4">
        <f t="shared" si="24"/>
        <v>44838</v>
      </c>
      <c r="B281" s="8"/>
      <c r="C281" s="3">
        <f t="shared" si="21"/>
        <v>0</v>
      </c>
      <c r="D281" s="95">
        <f t="shared" si="22"/>
        <v>2.5075272850832078E-3</v>
      </c>
      <c r="E281" s="68">
        <f t="shared" si="23"/>
        <v>30.090327420998491</v>
      </c>
      <c r="F281" s="68">
        <f t="shared" si="25"/>
        <v>32.874284696660659</v>
      </c>
    </row>
    <row r="282" spans="1:6" x14ac:dyDescent="0.25">
      <c r="A282" s="4">
        <f t="shared" si="24"/>
        <v>44839</v>
      </c>
      <c r="B282" s="8"/>
      <c r="C282" s="3">
        <f t="shared" si="21"/>
        <v>0</v>
      </c>
      <c r="D282" s="95">
        <f t="shared" si="22"/>
        <v>2.5259568885193802E-3</v>
      </c>
      <c r="E282" s="68">
        <f t="shared" si="23"/>
        <v>30.311482662232564</v>
      </c>
      <c r="F282" s="68">
        <f t="shared" si="25"/>
        <v>33.115901222156289</v>
      </c>
    </row>
    <row r="283" spans="1:6" x14ac:dyDescent="0.25">
      <c r="A283" s="4">
        <f t="shared" si="24"/>
        <v>44840</v>
      </c>
      <c r="B283" s="8"/>
      <c r="C283" s="3">
        <f t="shared" si="21"/>
        <v>0</v>
      </c>
      <c r="D283" s="95">
        <f t="shared" si="22"/>
        <v>2.544453096766324E-3</v>
      </c>
      <c r="E283" s="68">
        <f t="shared" si="23"/>
        <v>30.533437161195888</v>
      </c>
      <c r="F283" s="68">
        <f t="shared" si="25"/>
        <v>33.358390952711133</v>
      </c>
    </row>
    <row r="284" spans="1:6" x14ac:dyDescent="0.25">
      <c r="A284" s="4">
        <f t="shared" si="24"/>
        <v>44841</v>
      </c>
      <c r="B284" s="8"/>
      <c r="C284" s="3">
        <f t="shared" si="21"/>
        <v>0</v>
      </c>
      <c r="D284" s="95">
        <f t="shared" si="22"/>
        <v>2.5630104289984766E-3</v>
      </c>
      <c r="E284" s="68">
        <f t="shared" si="23"/>
        <v>30.75612514798172</v>
      </c>
      <c r="F284" s="68">
        <f t="shared" si="25"/>
        <v>33.601682033386275</v>
      </c>
    </row>
    <row r="285" spans="1:6" x14ac:dyDescent="0.25">
      <c r="A285" s="4">
        <f t="shared" si="24"/>
        <v>44842</v>
      </c>
      <c r="B285" s="8"/>
      <c r="C285" s="3">
        <f t="shared" si="21"/>
        <v>0</v>
      </c>
      <c r="D285" s="95">
        <f t="shared" si="22"/>
        <v>2.5816233862775533E-3</v>
      </c>
      <c r="E285" s="68">
        <f t="shared" si="23"/>
        <v>30.979480635330638</v>
      </c>
      <c r="F285" s="68">
        <f t="shared" si="25"/>
        <v>33.845702371780661</v>
      </c>
    </row>
    <row r="286" spans="1:6" x14ac:dyDescent="0.25">
      <c r="A286" s="4">
        <f t="shared" si="24"/>
        <v>44843</v>
      </c>
      <c r="B286" s="8"/>
      <c r="C286" s="3">
        <f t="shared" si="21"/>
        <v>0</v>
      </c>
      <c r="D286" s="95">
        <f t="shared" si="22"/>
        <v>2.600286453182857E-3</v>
      </c>
      <c r="E286" s="68">
        <f t="shared" si="23"/>
        <v>31.203437438194282</v>
      </c>
      <c r="F286" s="68">
        <f t="shared" si="25"/>
        <v>34.090379659404839</v>
      </c>
    </row>
    <row r="287" spans="1:6" x14ac:dyDescent="0.25">
      <c r="A287" s="4">
        <f t="shared" si="24"/>
        <v>44844</v>
      </c>
      <c r="B287" s="8"/>
      <c r="C287" s="3">
        <f t="shared" si="21"/>
        <v>0</v>
      </c>
      <c r="D287" s="95">
        <f t="shared" si="22"/>
        <v>2.618994099444512E-3</v>
      </c>
      <c r="E287" s="68">
        <f t="shared" si="23"/>
        <v>31.427929193334144</v>
      </c>
      <c r="F287" s="68">
        <f t="shared" si="25"/>
        <v>34.335641393093077</v>
      </c>
    </row>
    <row r="288" spans="1:6" x14ac:dyDescent="0.25">
      <c r="A288" s="4">
        <f t="shared" si="24"/>
        <v>44845</v>
      </c>
      <c r="B288" s="8"/>
      <c r="C288" s="3">
        <f t="shared" si="21"/>
        <v>0</v>
      </c>
      <c r="D288" s="95">
        <f t="shared" si="22"/>
        <v>2.6377407815836806E-3</v>
      </c>
      <c r="E288" s="68">
        <f t="shared" si="23"/>
        <v>31.652889379004165</v>
      </c>
      <c r="F288" s="68">
        <f t="shared" si="25"/>
        <v>34.581414896506971</v>
      </c>
    </row>
    <row r="289" spans="1:6" x14ac:dyDescent="0.25">
      <c r="A289" s="4">
        <f t="shared" si="24"/>
        <v>44846</v>
      </c>
      <c r="B289" s="8"/>
      <c r="C289" s="3">
        <f t="shared" si="21"/>
        <v>0</v>
      </c>
      <c r="D289" s="95">
        <f t="shared" si="22"/>
        <v>2.6565209445534874E-3</v>
      </c>
      <c r="E289" s="68">
        <f t="shared" si="23"/>
        <v>31.878251334641849</v>
      </c>
      <c r="F289" s="68">
        <f t="shared" si="25"/>
        <v>34.827627341648373</v>
      </c>
    </row>
    <row r="290" spans="1:6" x14ac:dyDescent="0.25">
      <c r="A290" s="4">
        <f t="shared" si="24"/>
        <v>44847</v>
      </c>
      <c r="B290" s="8"/>
      <c r="C290" s="3">
        <f t="shared" si="21"/>
        <v>0</v>
      </c>
      <c r="D290" s="95">
        <f t="shared" si="22"/>
        <v>2.6753290233865836E-3</v>
      </c>
      <c r="E290" s="68">
        <f t="shared" si="23"/>
        <v>32.103948280639003</v>
      </c>
      <c r="F290" s="68">
        <f t="shared" si="25"/>
        <v>35.074205770459336</v>
      </c>
    </row>
    <row r="291" spans="1:6" x14ac:dyDescent="0.25">
      <c r="A291" s="4">
        <f t="shared" si="24"/>
        <v>44848</v>
      </c>
      <c r="B291" s="8"/>
      <c r="C291" s="3">
        <f t="shared" si="21"/>
        <v>0</v>
      </c>
      <c r="D291" s="95">
        <f t="shared" si="22"/>
        <v>2.6941594448430511E-3</v>
      </c>
      <c r="E291" s="68">
        <f t="shared" si="23"/>
        <v>32.329913338116611</v>
      </c>
      <c r="F291" s="68">
        <f t="shared" si="25"/>
        <v>35.321077116426558</v>
      </c>
    </row>
    <row r="292" spans="1:6" x14ac:dyDescent="0.25">
      <c r="A292" s="4">
        <f t="shared" si="24"/>
        <v>44849</v>
      </c>
      <c r="B292" s="8"/>
      <c r="C292" s="3">
        <f t="shared" si="21"/>
        <v>0</v>
      </c>
      <c r="D292" s="95">
        <f t="shared" si="22"/>
        <v>2.7130066290627424E-3</v>
      </c>
      <c r="E292" s="68">
        <f t="shared" si="23"/>
        <v>32.556079548752912</v>
      </c>
      <c r="F292" s="68">
        <f t="shared" si="25"/>
        <v>35.568168226243927</v>
      </c>
    </row>
    <row r="293" spans="1:6" x14ac:dyDescent="0.25">
      <c r="A293" s="4">
        <f t="shared" si="24"/>
        <v>44850</v>
      </c>
      <c r="B293" s="8"/>
      <c r="C293" s="3">
        <f t="shared" si="21"/>
        <v>0</v>
      </c>
      <c r="D293" s="95">
        <f t="shared" si="22"/>
        <v>2.7318649912183427E-3</v>
      </c>
      <c r="E293" s="68">
        <f t="shared" si="23"/>
        <v>32.782379894620114</v>
      </c>
      <c r="F293" s="68">
        <f t="shared" si="25"/>
        <v>35.81540588148458</v>
      </c>
    </row>
    <row r="294" spans="1:6" x14ac:dyDescent="0.25">
      <c r="A294" s="4">
        <f t="shared" si="24"/>
        <v>44851</v>
      </c>
      <c r="B294" s="8"/>
      <c r="C294" s="3">
        <f t="shared" si="21"/>
        <v>0</v>
      </c>
      <c r="D294" s="95">
        <f t="shared" si="22"/>
        <v>2.750728943169899E-3</v>
      </c>
      <c r="E294" s="68">
        <f t="shared" si="23"/>
        <v>33.008747318038786</v>
      </c>
      <c r="F294" s="68">
        <f t="shared" si="25"/>
        <v>36.062716820292174</v>
      </c>
    </row>
    <row r="295" spans="1:6" x14ac:dyDescent="0.25">
      <c r="A295" s="4">
        <f t="shared" si="24"/>
        <v>44852</v>
      </c>
      <c r="B295" s="8"/>
      <c r="C295" s="3">
        <f t="shared" si="21"/>
        <v>0</v>
      </c>
      <c r="D295" s="95">
        <f t="shared" si="22"/>
        <v>2.7695928951215797E-3</v>
      </c>
      <c r="E295" s="68">
        <f t="shared" si="23"/>
        <v>33.235114741458958</v>
      </c>
      <c r="F295" s="68">
        <f t="shared" si="25"/>
        <v>36.310027759101402</v>
      </c>
    </row>
    <row r="296" spans="1:6" x14ac:dyDescent="0.25">
      <c r="A296" s="4">
        <f t="shared" si="24"/>
        <v>44853</v>
      </c>
      <c r="B296" s="8"/>
      <c r="C296" s="3">
        <f t="shared" si="21"/>
        <v>0</v>
      </c>
      <c r="D296" s="95">
        <f t="shared" si="22"/>
        <v>2.7884512572770555E-3</v>
      </c>
      <c r="E296" s="68">
        <f t="shared" si="23"/>
        <v>33.461415087324667</v>
      </c>
      <c r="F296" s="68">
        <f t="shared" si="25"/>
        <v>36.557265414340421</v>
      </c>
    </row>
    <row r="297" spans="1:6" x14ac:dyDescent="0.25">
      <c r="A297" s="4">
        <f t="shared" si="24"/>
        <v>44854</v>
      </c>
      <c r="B297" s="8"/>
      <c r="C297" s="3">
        <f t="shared" si="21"/>
        <v>0</v>
      </c>
      <c r="D297" s="95">
        <f t="shared" si="22"/>
        <v>2.8072984414967469E-3</v>
      </c>
      <c r="E297" s="68">
        <f t="shared" si="23"/>
        <v>33.687581297960961</v>
      </c>
      <c r="F297" s="68">
        <f t="shared" si="25"/>
        <v>36.804356524157789</v>
      </c>
    </row>
    <row r="298" spans="1:6" x14ac:dyDescent="0.25">
      <c r="A298" s="4">
        <f t="shared" si="24"/>
        <v>44855</v>
      </c>
      <c r="B298" s="8"/>
      <c r="C298" s="3">
        <f t="shared" si="21"/>
        <v>0</v>
      </c>
      <c r="D298" s="95">
        <f t="shared" si="22"/>
        <v>2.8261288629532143E-3</v>
      </c>
      <c r="E298" s="68">
        <f t="shared" si="23"/>
        <v>33.913546355438569</v>
      </c>
      <c r="F298" s="68">
        <f t="shared" si="25"/>
        <v>37.051227870125011</v>
      </c>
    </row>
    <row r="299" spans="1:6" x14ac:dyDescent="0.25">
      <c r="A299" s="4">
        <f t="shared" si="24"/>
        <v>44856</v>
      </c>
      <c r="B299" s="8"/>
      <c r="C299" s="3">
        <f t="shared" si="21"/>
        <v>0</v>
      </c>
      <c r="D299" s="95">
        <f t="shared" si="22"/>
        <v>2.8449369417863106E-3</v>
      </c>
      <c r="E299" s="68">
        <f t="shared" si="23"/>
        <v>34.139243301435727</v>
      </c>
      <c r="F299" s="68">
        <f t="shared" si="25"/>
        <v>37.297806298935974</v>
      </c>
    </row>
    <row r="300" spans="1:6" x14ac:dyDescent="0.25">
      <c r="A300" s="4">
        <f t="shared" si="24"/>
        <v>44857</v>
      </c>
      <c r="B300" s="8"/>
      <c r="C300" s="3">
        <f t="shared" si="21"/>
        <v>0</v>
      </c>
      <c r="D300" s="95">
        <f t="shared" si="22"/>
        <v>2.8637171047561178E-3</v>
      </c>
      <c r="E300" s="68">
        <f t="shared" si="23"/>
        <v>34.364605257073414</v>
      </c>
      <c r="F300" s="68">
        <f t="shared" si="25"/>
        <v>37.544018744077384</v>
      </c>
    </row>
    <row r="301" spans="1:6" x14ac:dyDescent="0.25">
      <c r="A301" s="4">
        <f t="shared" si="24"/>
        <v>44858</v>
      </c>
      <c r="B301" s="8"/>
      <c r="C301" s="3">
        <f t="shared" si="21"/>
        <v>0</v>
      </c>
      <c r="D301" s="95">
        <f t="shared" si="22"/>
        <v>2.8824637868952868E-3</v>
      </c>
      <c r="E301" s="68">
        <f t="shared" si="23"/>
        <v>34.589565442743442</v>
      </c>
      <c r="F301" s="68">
        <f t="shared" si="25"/>
        <v>37.789792247491278</v>
      </c>
    </row>
    <row r="302" spans="1:6" x14ac:dyDescent="0.25">
      <c r="A302" s="4">
        <f t="shared" si="24"/>
        <v>44859</v>
      </c>
      <c r="B302" s="8"/>
      <c r="C302" s="3">
        <f t="shared" si="21"/>
        <v>0</v>
      </c>
      <c r="D302" s="95">
        <f t="shared" si="22"/>
        <v>2.901171433157065E-3</v>
      </c>
      <c r="E302" s="68">
        <f t="shared" si="23"/>
        <v>34.814057197884779</v>
      </c>
      <c r="F302" s="68">
        <f t="shared" si="25"/>
        <v>38.035053981181136</v>
      </c>
    </row>
    <row r="303" spans="1:6" x14ac:dyDescent="0.25">
      <c r="A303" s="4">
        <f t="shared" si="24"/>
        <v>44860</v>
      </c>
      <c r="B303" s="8"/>
      <c r="C303" s="3">
        <f t="shared" si="21"/>
        <v>0</v>
      </c>
      <c r="D303" s="95">
        <f t="shared" si="22"/>
        <v>2.9198345000622456E-3</v>
      </c>
      <c r="E303" s="68">
        <f t="shared" si="23"/>
        <v>35.038014000746948</v>
      </c>
      <c r="F303" s="68">
        <f t="shared" si="25"/>
        <v>38.279731268803694</v>
      </c>
    </row>
    <row r="304" spans="1:6" x14ac:dyDescent="0.25">
      <c r="A304" s="4">
        <f t="shared" si="24"/>
        <v>44861</v>
      </c>
      <c r="B304" s="8"/>
      <c r="C304" s="3">
        <f t="shared" si="21"/>
        <v>0</v>
      </c>
      <c r="D304" s="95">
        <f t="shared" si="22"/>
        <v>2.9384474573414449E-3</v>
      </c>
      <c r="E304" s="68">
        <f t="shared" si="23"/>
        <v>35.261369488097337</v>
      </c>
      <c r="F304" s="68">
        <f t="shared" si="25"/>
        <v>38.523751607199685</v>
      </c>
    </row>
    <row r="305" spans="1:6" x14ac:dyDescent="0.25">
      <c r="A305" s="4">
        <f t="shared" si="24"/>
        <v>44862</v>
      </c>
      <c r="B305" s="8"/>
      <c r="C305" s="3">
        <f t="shared" si="21"/>
        <v>0</v>
      </c>
      <c r="D305" s="95">
        <f t="shared" si="22"/>
        <v>2.9570047895734752E-3</v>
      </c>
      <c r="E305" s="68">
        <f t="shared" si="23"/>
        <v>35.484057474881702</v>
      </c>
      <c r="F305" s="68">
        <f t="shared" si="25"/>
        <v>38.767042687873229</v>
      </c>
    </row>
    <row r="306" spans="1:6" x14ac:dyDescent="0.25">
      <c r="A306" s="4">
        <f t="shared" si="24"/>
        <v>44863</v>
      </c>
      <c r="B306" s="8"/>
      <c r="C306" s="3">
        <f t="shared" si="21"/>
        <v>0</v>
      </c>
      <c r="D306" s="95">
        <f t="shared" si="22"/>
        <v>2.9755009978205413E-3</v>
      </c>
      <c r="E306" s="68">
        <f t="shared" si="23"/>
        <v>35.706011973846493</v>
      </c>
      <c r="F306" s="68">
        <f t="shared" si="25"/>
        <v>39.009532418429679</v>
      </c>
    </row>
    <row r="307" spans="1:6" x14ac:dyDescent="0.25">
      <c r="A307" s="4">
        <f t="shared" si="24"/>
        <v>44864</v>
      </c>
      <c r="B307" s="8"/>
      <c r="C307" s="3">
        <f t="shared" si="21"/>
        <v>0</v>
      </c>
      <c r="D307" s="95">
        <f t="shared" si="22"/>
        <v>2.9939306012565924E-3</v>
      </c>
      <c r="E307" s="68">
        <f t="shared" si="23"/>
        <v>35.927167215079109</v>
      </c>
      <c r="F307" s="68">
        <f t="shared" si="25"/>
        <v>39.25114894392371</v>
      </c>
    </row>
    <row r="308" spans="1:6" x14ac:dyDescent="0.25">
      <c r="A308" s="4">
        <f t="shared" si="24"/>
        <v>44865</v>
      </c>
      <c r="B308" s="8"/>
      <c r="C308" s="3">
        <f t="shared" si="21"/>
        <v>0</v>
      </c>
      <c r="D308" s="95">
        <f t="shared" si="22"/>
        <v>3.012288138792874E-3</v>
      </c>
      <c r="E308" s="68">
        <f t="shared" si="23"/>
        <v>36.147457665514487</v>
      </c>
      <c r="F308" s="68">
        <f t="shared" si="25"/>
        <v>39.491820668170703</v>
      </c>
    </row>
    <row r="309" spans="1:6" x14ac:dyDescent="0.25">
      <c r="A309" s="4">
        <f t="shared" si="24"/>
        <v>44866</v>
      </c>
      <c r="B309" s="8"/>
      <c r="C309" s="3">
        <f t="shared" si="21"/>
        <v>0</v>
      </c>
      <c r="D309" s="95">
        <f t="shared" si="22"/>
        <v>3.0305681706944616E-3</v>
      </c>
      <c r="E309" s="68">
        <f t="shared" si="23"/>
        <v>36.366818048333542</v>
      </c>
      <c r="F309" s="68">
        <f t="shared" si="25"/>
        <v>39.731476274939858</v>
      </c>
    </row>
    <row r="310" spans="1:6" x14ac:dyDescent="0.25">
      <c r="A310" s="4">
        <f t="shared" si="24"/>
        <v>44867</v>
      </c>
      <c r="B310" s="8"/>
      <c r="C310" s="3">
        <f t="shared" si="21"/>
        <v>0</v>
      </c>
      <c r="D310" s="95">
        <f t="shared" si="22"/>
        <v>3.0487652801936289E-3</v>
      </c>
      <c r="E310" s="68">
        <f t="shared" si="23"/>
        <v>36.585183362323548</v>
      </c>
      <c r="F310" s="68">
        <f t="shared" si="25"/>
        <v>39.970044749105867</v>
      </c>
    </row>
    <row r="311" spans="1:6" x14ac:dyDescent="0.25">
      <c r="A311" s="4">
        <f t="shared" si="24"/>
        <v>44868</v>
      </c>
      <c r="B311" s="8"/>
      <c r="C311" s="3">
        <f t="shared" si="21"/>
        <v>0</v>
      </c>
      <c r="D311" s="95">
        <f t="shared" si="22"/>
        <v>3.066874075093865E-3</v>
      </c>
      <c r="E311" s="68">
        <f t="shared" si="23"/>
        <v>36.802488901126381</v>
      </c>
      <c r="F311" s="68">
        <f t="shared" si="25"/>
        <v>40.207455397677954</v>
      </c>
    </row>
    <row r="312" spans="1:6" x14ac:dyDescent="0.25">
      <c r="A312" s="4">
        <f t="shared" si="24"/>
        <v>44869</v>
      </c>
      <c r="B312" s="8"/>
      <c r="C312" s="3">
        <f t="shared" si="21"/>
        <v>0</v>
      </c>
      <c r="D312" s="95">
        <f t="shared" si="22"/>
        <v>3.0848891893685412E-3</v>
      </c>
      <c r="E312" s="68">
        <f t="shared" si="23"/>
        <v>37.018670272422497</v>
      </c>
      <c r="F312" s="68">
        <f t="shared" si="25"/>
        <v>40.443637870758771</v>
      </c>
    </row>
    <row r="313" spans="1:6" x14ac:dyDescent="0.25">
      <c r="A313" s="4">
        <f t="shared" si="24"/>
        <v>44870</v>
      </c>
      <c r="B313" s="8"/>
      <c r="C313" s="3">
        <f t="shared" ref="C313:C369" si="26">IF(B313=0,0,B313-B312)</f>
        <v>0</v>
      </c>
      <c r="D313" s="95">
        <f t="shared" si="22"/>
        <v>3.1028052847505011E-3</v>
      </c>
      <c r="E313" s="68">
        <f t="shared" si="23"/>
        <v>37.233663417006014</v>
      </c>
      <c r="F313" s="68">
        <f t="shared" si="25"/>
        <v>40.678522182384327</v>
      </c>
    </row>
    <row r="314" spans="1:6" x14ac:dyDescent="0.25">
      <c r="A314" s="4">
        <f t="shared" si="24"/>
        <v>44871</v>
      </c>
      <c r="B314" s="8"/>
      <c r="C314" s="3">
        <f t="shared" si="26"/>
        <v>0</v>
      </c>
      <c r="D314" s="95">
        <f t="shared" si="22"/>
        <v>3.1206170523141387E-3</v>
      </c>
      <c r="E314" s="68">
        <f t="shared" si="23"/>
        <v>37.447404627769664</v>
      </c>
      <c r="F314" s="68">
        <f t="shared" si="25"/>
        <v>40.912038731265405</v>
      </c>
    </row>
    <row r="315" spans="1:6" x14ac:dyDescent="0.25">
      <c r="A315" s="4">
        <f t="shared" si="24"/>
        <v>44872</v>
      </c>
      <c r="B315" s="8"/>
      <c r="C315" s="3">
        <f t="shared" si="26"/>
        <v>0</v>
      </c>
      <c r="D315" s="95">
        <f t="shared" si="22"/>
        <v>3.1383192140480801E-3</v>
      </c>
      <c r="E315" s="68">
        <f t="shared" si="23"/>
        <v>37.659830568576965</v>
      </c>
      <c r="F315" s="68">
        <f t="shared" si="25"/>
        <v>41.144118321405784</v>
      </c>
    </row>
    <row r="316" spans="1:6" x14ac:dyDescent="0.25">
      <c r="A316" s="4">
        <f t="shared" si="24"/>
        <v>44873</v>
      </c>
      <c r="B316" s="8"/>
      <c r="C316" s="3">
        <f t="shared" si="26"/>
        <v>0</v>
      </c>
      <c r="D316" s="95">
        <f t="shared" si="22"/>
        <v>3.1559065244199931E-3</v>
      </c>
      <c r="E316" s="68">
        <f t="shared" si="23"/>
        <v>37.870878293039915</v>
      </c>
      <c r="F316" s="68">
        <f t="shared" si="25"/>
        <v>41.374692182617274</v>
      </c>
    </row>
    <row r="317" spans="1:6" x14ac:dyDescent="0.25">
      <c r="A317" s="4">
        <f t="shared" si="24"/>
        <v>44874</v>
      </c>
      <c r="B317" s="8"/>
      <c r="C317" s="3">
        <f t="shared" si="26"/>
        <v>0</v>
      </c>
      <c r="D317" s="95">
        <f t="shared" si="22"/>
        <v>3.1733737719300179E-3</v>
      </c>
      <c r="E317" s="68">
        <f t="shared" si="23"/>
        <v>38.080485263160213</v>
      </c>
      <c r="F317" s="68">
        <f t="shared" si="25"/>
        <v>41.603691990885579</v>
      </c>
    </row>
    <row r="318" spans="1:6" x14ac:dyDescent="0.25">
      <c r="A318" s="4">
        <f t="shared" si="24"/>
        <v>44875</v>
      </c>
      <c r="B318" s="8"/>
      <c r="C318" s="3">
        <f t="shared" si="26"/>
        <v>0</v>
      </c>
      <c r="D318" s="95">
        <f t="shared" si="22"/>
        <v>3.1907157806558588E-3</v>
      </c>
      <c r="E318" s="68">
        <f t="shared" si="23"/>
        <v>38.288589367870308</v>
      </c>
      <c r="F318" s="68">
        <f t="shared" si="25"/>
        <v>41.831049888626794</v>
      </c>
    </row>
    <row r="319" spans="1:6" x14ac:dyDescent="0.25">
      <c r="A319" s="4">
        <f t="shared" si="24"/>
        <v>44876</v>
      </c>
      <c r="B319" s="8"/>
      <c r="C319" s="3">
        <f t="shared" si="26"/>
        <v>0</v>
      </c>
      <c r="D319" s="95">
        <f t="shared" si="22"/>
        <v>3.207927411786173E-3</v>
      </c>
      <c r="E319" s="68">
        <f t="shared" si="23"/>
        <v>38.495128941434075</v>
      </c>
      <c r="F319" s="68">
        <f t="shared" si="25"/>
        <v>42.056698504790539</v>
      </c>
    </row>
    <row r="320" spans="1:6" x14ac:dyDescent="0.25">
      <c r="A320" s="4">
        <f t="shared" si="24"/>
        <v>44877</v>
      </c>
      <c r="B320" s="8"/>
      <c r="C320" s="3">
        <f t="shared" si="26"/>
        <v>0</v>
      </c>
      <c r="D320" s="95">
        <f t="shared" si="22"/>
        <v>3.2250035651429712E-3</v>
      </c>
      <c r="E320" s="68">
        <f t="shared" si="23"/>
        <v>38.700042781715652</v>
      </c>
      <c r="F320" s="68">
        <f t="shared" si="25"/>
        <v>42.280570974818957</v>
      </c>
    </row>
    <row r="321" spans="1:6" x14ac:dyDescent="0.25">
      <c r="A321" s="4">
        <f t="shared" si="24"/>
        <v>44878</v>
      </c>
      <c r="B321" s="8"/>
      <c r="C321" s="3">
        <f t="shared" si="26"/>
        <v>0</v>
      </c>
      <c r="D321" s="95">
        <f t="shared" si="22"/>
        <v>3.2419391806937066E-3</v>
      </c>
      <c r="E321" s="68">
        <f t="shared" si="23"/>
        <v>38.903270168324482</v>
      </c>
      <c r="F321" s="68">
        <f t="shared" si="25"/>
        <v>42.502600960470573</v>
      </c>
    </row>
    <row r="322" spans="1:6" x14ac:dyDescent="0.25">
      <c r="A322" s="4">
        <f t="shared" si="24"/>
        <v>44879</v>
      </c>
      <c r="B322" s="8"/>
      <c r="C322" s="3">
        <f t="shared" si="26"/>
        <v>0</v>
      </c>
      <c r="D322" s="95">
        <f t="shared" si="22"/>
        <v>3.2587292400497671E-3</v>
      </c>
      <c r="E322" s="68">
        <f t="shared" si="23"/>
        <v>39.104750880597209</v>
      </c>
      <c r="F322" s="68">
        <f t="shared" si="25"/>
        <v>42.722722669465917</v>
      </c>
    </row>
    <row r="323" spans="1:6" x14ac:dyDescent="0.25">
      <c r="A323" s="4">
        <f t="shared" si="24"/>
        <v>44880</v>
      </c>
      <c r="B323" s="8"/>
      <c r="C323" s="3">
        <f t="shared" si="26"/>
        <v>0</v>
      </c>
      <c r="D323" s="95">
        <f t="shared" si="22"/>
        <v>3.275368767954318E-3</v>
      </c>
      <c r="E323" s="68">
        <f t="shared" si="23"/>
        <v>39.304425215451815</v>
      </c>
      <c r="F323" s="68">
        <f t="shared" si="25"/>
        <v>42.94087087499345</v>
      </c>
    </row>
    <row r="324" spans="1:6" x14ac:dyDescent="0.25">
      <c r="A324" s="4">
        <f t="shared" si="24"/>
        <v>44881</v>
      </c>
      <c r="B324" s="8"/>
      <c r="C324" s="3">
        <f t="shared" si="26"/>
        <v>0</v>
      </c>
      <c r="D324" s="95">
        <f t="shared" si="22"/>
        <v>3.2918528337561315E-3</v>
      </c>
      <c r="E324" s="68">
        <f t="shared" si="23"/>
        <v>39.502234005073575</v>
      </c>
      <c r="F324" s="68">
        <f t="shared" si="25"/>
        <v>43.156980935031868</v>
      </c>
    </row>
    <row r="325" spans="1:6" x14ac:dyDescent="0.25">
      <c r="A325" s="4">
        <f t="shared" si="24"/>
        <v>44882</v>
      </c>
      <c r="B325" s="8"/>
      <c r="C325" s="3">
        <f t="shared" si="26"/>
        <v>0</v>
      </c>
      <c r="D325" s="95">
        <f t="shared" si="22"/>
        <v>3.3081765528708623E-3</v>
      </c>
      <c r="E325" s="68">
        <f t="shared" si="23"/>
        <v>39.698118634450346</v>
      </c>
      <c r="F325" s="68">
        <f t="shared" si="25"/>
        <v>43.37098881150775</v>
      </c>
    </row>
    <row r="326" spans="1:6" x14ac:dyDescent="0.25">
      <c r="A326" s="4">
        <f t="shared" si="24"/>
        <v>44883</v>
      </c>
      <c r="B326" s="8"/>
      <c r="C326" s="3">
        <f t="shared" si="26"/>
        <v>0</v>
      </c>
      <c r="D326" s="95">
        <f t="shared" ref="D326:D369" si="27">SIN((A326+14+Q$4)/365*2*PI())*Q$13+100%/363.54</f>
        <v>3.3243350882280263E-3</v>
      </c>
      <c r="E326" s="68">
        <f t="shared" ref="E326:E369" si="28">D326*E$2</f>
        <v>39.892021058736319</v>
      </c>
      <c r="F326" s="68">
        <f t="shared" si="25"/>
        <v>43.582831089265788</v>
      </c>
    </row>
    <row r="327" spans="1:6" x14ac:dyDescent="0.25">
      <c r="A327" s="4">
        <f t="shared" ref="A327:A369" si="29">A326+1</f>
        <v>44884</v>
      </c>
      <c r="B327" s="8"/>
      <c r="C327" s="3">
        <f t="shared" si="26"/>
        <v>0</v>
      </c>
      <c r="D327" s="95">
        <f t="shared" si="27"/>
        <v>3.3403236517050806E-3</v>
      </c>
      <c r="E327" s="68">
        <f t="shared" si="28"/>
        <v>40.083883820460969</v>
      </c>
      <c r="F327" s="68">
        <f t="shared" ref="F327:F369" si="30">D327*F$4</f>
        <v>43.79244499486996</v>
      </c>
    </row>
    <row r="328" spans="1:6" x14ac:dyDescent="0.25">
      <c r="A328" s="4">
        <f t="shared" si="29"/>
        <v>44885</v>
      </c>
      <c r="B328" s="8"/>
      <c r="C328" s="3">
        <f t="shared" si="26"/>
        <v>0</v>
      </c>
      <c r="D328" s="95">
        <f t="shared" si="27"/>
        <v>3.356137505545395E-3</v>
      </c>
      <c r="E328" s="68">
        <f t="shared" si="28"/>
        <v>40.273650066544739</v>
      </c>
      <c r="F328" s="68">
        <f t="shared" si="30"/>
        <v>43.999768415193429</v>
      </c>
    </row>
    <row r="329" spans="1:6" x14ac:dyDescent="0.25">
      <c r="A329" s="4">
        <f t="shared" si="29"/>
        <v>44886</v>
      </c>
      <c r="B329" s="8"/>
      <c r="C329" s="3">
        <f t="shared" si="26"/>
        <v>0</v>
      </c>
      <c r="D329" s="95">
        <f t="shared" si="27"/>
        <v>3.3717719637628915E-3</v>
      </c>
      <c r="E329" s="68">
        <f t="shared" si="28"/>
        <v>40.461263565154695</v>
      </c>
      <c r="F329" s="68">
        <f t="shared" si="30"/>
        <v>44.204739915833741</v>
      </c>
    </row>
    <row r="330" spans="1:6" x14ac:dyDescent="0.25">
      <c r="A330" s="4">
        <f t="shared" si="29"/>
        <v>44887</v>
      </c>
      <c r="B330" s="8"/>
      <c r="C330" s="3">
        <f t="shared" si="26"/>
        <v>0</v>
      </c>
      <c r="D330" s="95">
        <f t="shared" si="27"/>
        <v>3.3872223935302826E-3</v>
      </c>
      <c r="E330" s="68">
        <f t="shared" si="28"/>
        <v>40.646668722363394</v>
      </c>
      <c r="F330" s="68">
        <f t="shared" si="30"/>
        <v>44.407298759312937</v>
      </c>
    </row>
    <row r="331" spans="1:6" x14ac:dyDescent="0.25">
      <c r="A331" s="4">
        <f t="shared" si="29"/>
        <v>44888</v>
      </c>
      <c r="B331" s="8"/>
      <c r="C331" s="3">
        <f t="shared" si="26"/>
        <v>0</v>
      </c>
      <c r="D331" s="95">
        <f t="shared" si="27"/>
        <v>3.402484216551576E-3</v>
      </c>
      <c r="E331" s="68">
        <f t="shared" si="28"/>
        <v>40.829810598618913</v>
      </c>
      <c r="F331" s="68">
        <f t="shared" si="30"/>
        <v>44.607384923071429</v>
      </c>
    </row>
    <row r="332" spans="1:6" x14ac:dyDescent="0.25">
      <c r="A332" s="4">
        <f t="shared" si="29"/>
        <v>44889</v>
      </c>
      <c r="B332" s="8"/>
      <c r="C332" s="3">
        <f t="shared" si="26"/>
        <v>0</v>
      </c>
      <c r="D332" s="95">
        <f t="shared" si="27"/>
        <v>3.4175529104194355E-3</v>
      </c>
      <c r="E332" s="68">
        <f t="shared" si="28"/>
        <v>41.010634925033223</v>
      </c>
      <c r="F332" s="68">
        <f t="shared" si="30"/>
        <v>44.804939117263338</v>
      </c>
    </row>
    <row r="333" spans="1:6" x14ac:dyDescent="0.25">
      <c r="A333" s="4">
        <f t="shared" si="29"/>
        <v>44890</v>
      </c>
      <c r="B333" s="8"/>
      <c r="C333" s="3">
        <f t="shared" si="26"/>
        <v>0</v>
      </c>
      <c r="D333" s="95">
        <f t="shared" si="27"/>
        <v>3.4324240099543623E-3</v>
      </c>
      <c r="E333" s="68">
        <f t="shared" si="28"/>
        <v>41.18908811945235</v>
      </c>
      <c r="F333" s="68">
        <f t="shared" si="30"/>
        <v>44.999902802313464</v>
      </c>
    </row>
    <row r="334" spans="1:6" x14ac:dyDescent="0.25">
      <c r="A334" s="4">
        <f t="shared" si="29"/>
        <v>44891</v>
      </c>
      <c r="B334" s="8"/>
      <c r="C334" s="3">
        <f t="shared" si="26"/>
        <v>0</v>
      </c>
      <c r="D334" s="95">
        <f t="shared" si="27"/>
        <v>3.4470931085290126E-3</v>
      </c>
      <c r="E334" s="68">
        <f t="shared" si="28"/>
        <v>41.365117302348153</v>
      </c>
      <c r="F334" s="68">
        <f t="shared" si="30"/>
        <v>45.192218206279421</v>
      </c>
    </row>
    <row r="335" spans="1:6" x14ac:dyDescent="0.25">
      <c r="A335" s="4">
        <f t="shared" si="29"/>
        <v>44892</v>
      </c>
      <c r="B335" s="8"/>
      <c r="C335" s="3">
        <f t="shared" si="26"/>
        <v>0</v>
      </c>
      <c r="D335" s="95">
        <f t="shared" si="27"/>
        <v>3.4615558593726007E-3</v>
      </c>
      <c r="E335" s="68">
        <f t="shared" si="28"/>
        <v>41.538670312471211</v>
      </c>
      <c r="F335" s="68">
        <f t="shared" si="30"/>
        <v>45.381828341952662</v>
      </c>
    </row>
    <row r="336" spans="1:6" x14ac:dyDescent="0.25">
      <c r="A336" s="4">
        <f t="shared" si="29"/>
        <v>44893</v>
      </c>
      <c r="B336" s="8"/>
      <c r="C336" s="3">
        <f t="shared" si="26"/>
        <v>0</v>
      </c>
      <c r="D336" s="95">
        <f t="shared" si="27"/>
        <v>3.4758079768601111E-3</v>
      </c>
      <c r="E336" s="68">
        <f t="shared" si="28"/>
        <v>41.709695722321335</v>
      </c>
      <c r="F336" s="68">
        <f t="shared" si="30"/>
        <v>45.568677023760372</v>
      </c>
    </row>
    <row r="337" spans="1:6" x14ac:dyDescent="0.25">
      <c r="A337" s="4">
        <f t="shared" si="29"/>
        <v>44894</v>
      </c>
      <c r="B337" s="8"/>
      <c r="C337" s="3">
        <f t="shared" si="26"/>
        <v>0</v>
      </c>
      <c r="D337" s="95">
        <f t="shared" si="27"/>
        <v>3.4898452377813581E-3</v>
      </c>
      <c r="E337" s="68">
        <f t="shared" si="28"/>
        <v>41.878142853376296</v>
      </c>
      <c r="F337" s="68">
        <f t="shared" si="30"/>
        <v>45.752708884403148</v>
      </c>
    </row>
    <row r="338" spans="1:6" x14ac:dyDescent="0.25">
      <c r="A338" s="4">
        <f t="shared" si="29"/>
        <v>44895</v>
      </c>
      <c r="B338" s="8"/>
      <c r="C338" s="3">
        <f t="shared" si="26"/>
        <v>0</v>
      </c>
      <c r="D338" s="95">
        <f t="shared" si="27"/>
        <v>3.5036634825930768E-3</v>
      </c>
      <c r="E338" s="68">
        <f t="shared" si="28"/>
        <v>42.043961791116921</v>
      </c>
      <c r="F338" s="68">
        <f t="shared" si="30"/>
        <v>45.933869391270186</v>
      </c>
    </row>
    <row r="339" spans="1:6" x14ac:dyDescent="0.25">
      <c r="A339" s="4">
        <f t="shared" si="29"/>
        <v>44896</v>
      </c>
      <c r="B339" s="8"/>
      <c r="C339" s="3">
        <f t="shared" si="26"/>
        <v>0</v>
      </c>
      <c r="D339" s="95">
        <f t="shared" si="27"/>
        <v>3.5172586166511959E-3</v>
      </c>
      <c r="E339" s="68">
        <f t="shared" si="28"/>
        <v>42.207103399814351</v>
      </c>
      <c r="F339" s="68">
        <f t="shared" si="30"/>
        <v>46.112104862594691</v>
      </c>
    </row>
    <row r="340" spans="1:6" x14ac:dyDescent="0.25">
      <c r="A340" s="4">
        <f t="shared" si="29"/>
        <v>44897</v>
      </c>
      <c r="B340" s="8"/>
      <c r="C340" s="3">
        <f t="shared" si="26"/>
        <v>0</v>
      </c>
      <c r="D340" s="95">
        <f t="shared" si="27"/>
        <v>3.5306266114239083E-3</v>
      </c>
      <c r="E340" s="68">
        <f t="shared" si="28"/>
        <v>42.367519337086897</v>
      </c>
      <c r="F340" s="68">
        <f t="shared" si="30"/>
        <v>46.287362483357548</v>
      </c>
    </row>
    <row r="341" spans="1:6" x14ac:dyDescent="0.25">
      <c r="A341" s="4">
        <f t="shared" si="29"/>
        <v>44898</v>
      </c>
      <c r="B341" s="8"/>
      <c r="C341" s="3">
        <f t="shared" si="26"/>
        <v>0</v>
      </c>
      <c r="D341" s="95">
        <f t="shared" si="27"/>
        <v>3.5437635056860335E-3</v>
      </c>
      <c r="E341" s="68">
        <f t="shared" si="28"/>
        <v>42.525162068232405</v>
      </c>
      <c r="F341" s="68">
        <f t="shared" si="30"/>
        <v>46.459590320945644</v>
      </c>
    </row>
    <row r="342" spans="1:6" x14ac:dyDescent="0.25">
      <c r="A342" s="4">
        <f t="shared" si="29"/>
        <v>44899</v>
      </c>
      <c r="B342" s="8"/>
      <c r="C342" s="3">
        <f t="shared" si="26"/>
        <v>0</v>
      </c>
      <c r="D342" s="95">
        <f t="shared" si="27"/>
        <v>3.5566654066921111E-3</v>
      </c>
      <c r="E342" s="68">
        <f t="shared" si="28"/>
        <v>42.679984880305334</v>
      </c>
      <c r="F342" s="68">
        <f t="shared" si="30"/>
        <v>46.628737340531451</v>
      </c>
    </row>
    <row r="343" spans="1:6" x14ac:dyDescent="0.25">
      <c r="A343" s="4">
        <f t="shared" si="29"/>
        <v>44900</v>
      </c>
      <c r="B343" s="8"/>
      <c r="C343" s="3">
        <f t="shared" si="26"/>
        <v>0</v>
      </c>
      <c r="D343" s="95">
        <f t="shared" si="27"/>
        <v>3.569328491330515E-3</v>
      </c>
      <c r="E343" s="68">
        <f t="shared" si="28"/>
        <v>42.831941895966182</v>
      </c>
      <c r="F343" s="68">
        <f t="shared" si="30"/>
        <v>46.79475342020374</v>
      </c>
    </row>
    <row r="344" spans="1:6" x14ac:dyDescent="0.25">
      <c r="A344" s="4">
        <f t="shared" si="29"/>
        <v>44901</v>
      </c>
      <c r="B344" s="8"/>
      <c r="C344" s="3">
        <f t="shared" si="26"/>
        <v>0</v>
      </c>
      <c r="D344" s="95">
        <f t="shared" si="27"/>
        <v>3.5817490072559744E-3</v>
      </c>
      <c r="E344" s="68">
        <f t="shared" si="28"/>
        <v>42.980988087071694</v>
      </c>
      <c r="F344" s="68">
        <f t="shared" si="30"/>
        <v>46.95758936581516</v>
      </c>
    </row>
    <row r="345" spans="1:6" x14ac:dyDescent="0.25">
      <c r="A345" s="4">
        <f t="shared" si="29"/>
        <v>44902</v>
      </c>
      <c r="B345" s="8"/>
      <c r="C345" s="3">
        <f t="shared" si="26"/>
        <v>0</v>
      </c>
      <c r="D345" s="95">
        <f t="shared" si="27"/>
        <v>3.5939232740016445E-3</v>
      </c>
      <c r="E345" s="68">
        <f t="shared" si="28"/>
        <v>43.127079288019736</v>
      </c>
      <c r="F345" s="68">
        <f t="shared" si="30"/>
        <v>47.1171969255618</v>
      </c>
    </row>
    <row r="346" spans="1:6" x14ac:dyDescent="0.25">
      <c r="A346" s="4">
        <f t="shared" si="29"/>
        <v>44903</v>
      </c>
      <c r="B346" s="8"/>
      <c r="C346" s="3">
        <f t="shared" si="26"/>
        <v>0</v>
      </c>
      <c r="D346" s="95">
        <f t="shared" si="27"/>
        <v>3.605847684069385E-3</v>
      </c>
      <c r="E346" s="68">
        <f t="shared" si="28"/>
        <v>43.270172208832619</v>
      </c>
      <c r="F346" s="68">
        <f t="shared" si="30"/>
        <v>47.273528804276978</v>
      </c>
    </row>
    <row r="347" spans="1:6" x14ac:dyDescent="0.25">
      <c r="A347" s="4">
        <f t="shared" si="29"/>
        <v>44904</v>
      </c>
      <c r="B347" s="8"/>
      <c r="C347" s="3">
        <f t="shared" si="26"/>
        <v>0</v>
      </c>
      <c r="D347" s="95">
        <f t="shared" si="27"/>
        <v>3.6175187039993E-3</v>
      </c>
      <c r="E347" s="68">
        <f t="shared" si="28"/>
        <v>43.410224447991602</v>
      </c>
      <c r="F347" s="68">
        <f t="shared" si="30"/>
        <v>47.426538677453166</v>
      </c>
    </row>
    <row r="348" spans="1:6" x14ac:dyDescent="0.25">
      <c r="A348" s="4">
        <f t="shared" si="29"/>
        <v>44905</v>
      </c>
      <c r="B348" s="8"/>
      <c r="C348" s="3">
        <f t="shared" si="26"/>
        <v>0</v>
      </c>
      <c r="D348" s="95">
        <f t="shared" si="27"/>
        <v>3.6289328754160752E-3</v>
      </c>
      <c r="E348" s="68">
        <f t="shared" si="28"/>
        <v>43.547194504992902</v>
      </c>
      <c r="F348" s="68">
        <f t="shared" si="30"/>
        <v>47.576181204959745</v>
      </c>
    </row>
    <row r="349" spans="1:6" x14ac:dyDescent="0.25">
      <c r="A349" s="4">
        <f t="shared" si="29"/>
        <v>44906</v>
      </c>
      <c r="B349" s="8"/>
      <c r="C349" s="3">
        <f t="shared" si="26"/>
        <v>0</v>
      </c>
      <c r="D349" s="95">
        <f t="shared" si="27"/>
        <v>3.6400868160546829E-3</v>
      </c>
      <c r="E349" s="68">
        <f t="shared" si="28"/>
        <v>43.681041792656195</v>
      </c>
      <c r="F349" s="68">
        <f t="shared" si="30"/>
        <v>47.722412044490206</v>
      </c>
    </row>
    <row r="350" spans="1:6" x14ac:dyDescent="0.25">
      <c r="A350" s="4">
        <f t="shared" si="29"/>
        <v>44907</v>
      </c>
      <c r="B350" s="8"/>
      <c r="C350" s="3">
        <f t="shared" si="26"/>
        <v>0</v>
      </c>
      <c r="D350" s="95">
        <f t="shared" si="27"/>
        <v>3.6509772207615667E-3</v>
      </c>
      <c r="E350" s="68">
        <f t="shared" si="28"/>
        <v>43.811726649138798</v>
      </c>
      <c r="F350" s="68">
        <f t="shared" si="30"/>
        <v>47.86518786468794</v>
      </c>
    </row>
    <row r="351" spans="1:6" x14ac:dyDescent="0.25">
      <c r="A351" s="4">
        <f t="shared" si="29"/>
        <v>44908</v>
      </c>
      <c r="B351" s="8"/>
      <c r="C351" s="3">
        <f t="shared" si="26"/>
        <v>0</v>
      </c>
      <c r="D351" s="95">
        <f t="shared" si="27"/>
        <v>3.6616008624749214E-3</v>
      </c>
      <c r="E351" s="68">
        <f t="shared" si="28"/>
        <v>43.93921034969906</v>
      </c>
      <c r="F351" s="68">
        <f t="shared" si="30"/>
        <v>48.004466357997948</v>
      </c>
    </row>
    <row r="352" spans="1:6" x14ac:dyDescent="0.25">
      <c r="A352" s="4">
        <f t="shared" si="29"/>
        <v>44909</v>
      </c>
      <c r="B352" s="8"/>
      <c r="C352" s="3">
        <f t="shared" si="26"/>
        <v>0</v>
      </c>
      <c r="D352" s="95">
        <f t="shared" si="27"/>
        <v>3.6719545931802903E-3</v>
      </c>
      <c r="E352" s="68">
        <f t="shared" si="28"/>
        <v>44.063455118163482</v>
      </c>
      <c r="F352" s="68">
        <f t="shared" si="30"/>
        <v>48.140206253194968</v>
      </c>
    </row>
    <row r="353" spans="1:6" x14ac:dyDescent="0.25">
      <c r="A353" s="4">
        <f t="shared" si="29"/>
        <v>44910</v>
      </c>
      <c r="B353" s="8"/>
      <c r="C353" s="3">
        <f t="shared" si="26"/>
        <v>0</v>
      </c>
      <c r="D353" s="95">
        <f t="shared" si="27"/>
        <v>3.6820353448439504E-3</v>
      </c>
      <c r="E353" s="68">
        <f t="shared" si="28"/>
        <v>44.184424138127405</v>
      </c>
      <c r="F353" s="68">
        <f t="shared" si="30"/>
        <v>48.27236732762033</v>
      </c>
    </row>
    <row r="354" spans="1:6" x14ac:dyDescent="0.25">
      <c r="A354" s="4">
        <f t="shared" si="29"/>
        <v>44911</v>
      </c>
      <c r="B354" s="8"/>
      <c r="C354" s="3">
        <f t="shared" si="26"/>
        <v>0</v>
      </c>
      <c r="D354" s="95">
        <f t="shared" si="27"/>
        <v>3.6918401303214898E-3</v>
      </c>
      <c r="E354" s="68">
        <f t="shared" si="28"/>
        <v>44.302081563857875</v>
      </c>
      <c r="F354" s="68">
        <f t="shared" si="30"/>
        <v>48.400910419093655</v>
      </c>
    </row>
    <row r="355" spans="1:6" x14ac:dyDescent="0.25">
      <c r="A355" s="4">
        <f t="shared" si="29"/>
        <v>44912</v>
      </c>
      <c r="B355" s="8"/>
      <c r="C355" s="3">
        <f t="shared" si="26"/>
        <v>0</v>
      </c>
      <c r="D355" s="95">
        <f t="shared" si="27"/>
        <v>3.7013660442434342E-3</v>
      </c>
      <c r="E355" s="68">
        <f t="shared" si="28"/>
        <v>44.416392530921208</v>
      </c>
      <c r="F355" s="68">
        <f t="shared" si="30"/>
        <v>48.525797437523643</v>
      </c>
    </row>
    <row r="356" spans="1:6" x14ac:dyDescent="0.25">
      <c r="A356" s="4">
        <f t="shared" si="29"/>
        <v>44913</v>
      </c>
      <c r="B356" s="8"/>
      <c r="C356" s="3">
        <f t="shared" si="26"/>
        <v>0</v>
      </c>
      <c r="D356" s="95">
        <f t="shared" si="27"/>
        <v>3.7106102638759632E-3</v>
      </c>
      <c r="E356" s="68">
        <f t="shared" si="28"/>
        <v>44.527323166511557</v>
      </c>
      <c r="F356" s="68">
        <f t="shared" si="30"/>
        <v>48.64699137619224</v>
      </c>
    </row>
    <row r="357" spans="1:6" x14ac:dyDescent="0.25">
      <c r="A357" s="4">
        <f t="shared" si="29"/>
        <v>44914</v>
      </c>
      <c r="B357" s="8"/>
      <c r="C357" s="3">
        <f t="shared" si="26"/>
        <v>0</v>
      </c>
      <c r="D357" s="95">
        <f t="shared" si="27"/>
        <v>3.7195700499571714E-3</v>
      </c>
      <c r="E357" s="68">
        <f t="shared" si="28"/>
        <v>44.634840599486054</v>
      </c>
      <c r="F357" s="68">
        <f t="shared" si="30"/>
        <v>48.764456322718253</v>
      </c>
    </row>
    <row r="358" spans="1:6" x14ac:dyDescent="0.25">
      <c r="A358" s="4">
        <f t="shared" si="29"/>
        <v>44915</v>
      </c>
      <c r="B358" s="8"/>
      <c r="C358" s="3">
        <f t="shared" si="26"/>
        <v>0</v>
      </c>
      <c r="D358" s="95">
        <f t="shared" si="27"/>
        <v>3.7282427475091918E-3</v>
      </c>
      <c r="E358" s="68">
        <f t="shared" si="28"/>
        <v>44.738912970110299</v>
      </c>
      <c r="F358" s="68">
        <f t="shared" si="30"/>
        <v>48.878157469704455</v>
      </c>
    </row>
    <row r="359" spans="1:6" x14ac:dyDescent="0.25">
      <c r="A359" s="4">
        <f t="shared" si="29"/>
        <v>44916</v>
      </c>
      <c r="B359" s="8"/>
      <c r="C359" s="3">
        <f t="shared" si="26"/>
        <v>0</v>
      </c>
      <c r="D359" s="95">
        <f t="shared" si="27"/>
        <v>3.7366257866243997E-3</v>
      </c>
      <c r="E359" s="68">
        <f t="shared" si="28"/>
        <v>44.839509439492794</v>
      </c>
      <c r="F359" s="68">
        <f t="shared" si="30"/>
        <v>48.988061125044915</v>
      </c>
    </row>
    <row r="360" spans="1:6" x14ac:dyDescent="0.25">
      <c r="A360" s="4">
        <f t="shared" si="29"/>
        <v>44917</v>
      </c>
      <c r="B360" s="8"/>
      <c r="C360" s="3">
        <f t="shared" si="26"/>
        <v>0</v>
      </c>
      <c r="D360" s="95">
        <f t="shared" si="27"/>
        <v>3.7447166832276059E-3</v>
      </c>
      <c r="E360" s="68">
        <f t="shared" si="28"/>
        <v>44.93660019873127</v>
      </c>
      <c r="F360" s="68">
        <f t="shared" si="30"/>
        <v>49.094134721917548</v>
      </c>
    </row>
    <row r="361" spans="1:6" x14ac:dyDescent="0.25">
      <c r="A361" s="4">
        <f t="shared" si="29"/>
        <v>44918</v>
      </c>
      <c r="B361" s="8"/>
      <c r="C361" s="3">
        <f t="shared" si="26"/>
        <v>0</v>
      </c>
      <c r="D361" s="95">
        <f t="shared" si="27"/>
        <v>3.7525130398113676E-3</v>
      </c>
      <c r="E361" s="68">
        <f t="shared" si="28"/>
        <v>45.030156477736412</v>
      </c>
      <c r="F361" s="68">
        <f t="shared" si="30"/>
        <v>49.196346828424204</v>
      </c>
    </row>
    <row r="362" spans="1:6" x14ac:dyDescent="0.25">
      <c r="A362" s="4">
        <f t="shared" si="29"/>
        <v>44919</v>
      </c>
      <c r="B362" s="8"/>
      <c r="C362" s="3">
        <f t="shared" si="26"/>
        <v>0</v>
      </c>
      <c r="D362" s="95">
        <f t="shared" si="27"/>
        <v>3.7600125461470721E-3</v>
      </c>
      <c r="E362" s="68">
        <f t="shared" si="28"/>
        <v>45.120150553764866</v>
      </c>
      <c r="F362" s="68">
        <f t="shared" si="30"/>
        <v>49.294667156913142</v>
      </c>
    </row>
    <row r="363" spans="1:6" x14ac:dyDescent="0.25">
      <c r="A363" s="4">
        <f t="shared" si="29"/>
        <v>44920</v>
      </c>
      <c r="B363" s="8"/>
      <c r="C363" s="3">
        <f t="shared" si="26"/>
        <v>0</v>
      </c>
      <c r="D363" s="95">
        <f t="shared" si="27"/>
        <v>3.7672129799690419E-3</v>
      </c>
      <c r="E363" s="68">
        <f t="shared" si="28"/>
        <v>45.2065557596285</v>
      </c>
      <c r="F363" s="68">
        <f t="shared" si="30"/>
        <v>49.389066572947833</v>
      </c>
    </row>
    <row r="364" spans="1:6" x14ac:dyDescent="0.25">
      <c r="A364" s="4">
        <f t="shared" si="29"/>
        <v>44921</v>
      </c>
      <c r="B364" s="8"/>
      <c r="C364" s="3">
        <f t="shared" si="26"/>
        <v>0</v>
      </c>
      <c r="D364" s="95">
        <f t="shared" si="27"/>
        <v>3.7741122076333875E-3</v>
      </c>
      <c r="E364" s="68">
        <f t="shared" si="28"/>
        <v>45.289346491600654</v>
      </c>
      <c r="F364" s="68">
        <f t="shared" si="30"/>
        <v>49.479517103944644</v>
      </c>
    </row>
    <row r="365" spans="1:6" x14ac:dyDescent="0.25">
      <c r="A365" s="4">
        <f t="shared" si="29"/>
        <v>44922</v>
      </c>
      <c r="B365" s="8"/>
      <c r="C365" s="3">
        <f t="shared" si="26"/>
        <v>0</v>
      </c>
      <c r="D365" s="95">
        <f t="shared" si="27"/>
        <v>3.7807081847500961E-3</v>
      </c>
      <c r="E365" s="68">
        <f t="shared" si="28"/>
        <v>45.368498217001154</v>
      </c>
      <c r="F365" s="68">
        <f t="shared" si="30"/>
        <v>49.565991947459715</v>
      </c>
    </row>
    <row r="366" spans="1:6" x14ac:dyDescent="0.25">
      <c r="A366" s="4">
        <f t="shared" si="29"/>
        <v>44923</v>
      </c>
      <c r="B366" s="8"/>
      <c r="C366" s="3">
        <f t="shared" si="26"/>
        <v>0</v>
      </c>
      <c r="D366" s="95">
        <f t="shared" si="27"/>
        <v>3.7869989567887092E-3</v>
      </c>
      <c r="E366" s="68">
        <f t="shared" si="28"/>
        <v>45.443987481464511</v>
      </c>
      <c r="F366" s="68">
        <f t="shared" si="30"/>
        <v>49.648465479129499</v>
      </c>
    </row>
    <row r="367" spans="1:6" x14ac:dyDescent="0.25">
      <c r="A367" s="4">
        <f t="shared" si="29"/>
        <v>44924</v>
      </c>
      <c r="B367" s="8"/>
      <c r="C367" s="3">
        <f t="shared" si="26"/>
        <v>0</v>
      </c>
      <c r="D367" s="95">
        <f t="shared" si="27"/>
        <v>3.7929826596577883E-3</v>
      </c>
      <c r="E367" s="68">
        <f t="shared" si="28"/>
        <v>45.515791915893459</v>
      </c>
      <c r="F367" s="68">
        <f t="shared" si="30"/>
        <v>49.726913260267722</v>
      </c>
    </row>
    <row r="368" spans="1:6" x14ac:dyDescent="0.25">
      <c r="A368" s="4">
        <f t="shared" si="29"/>
        <v>44925</v>
      </c>
      <c r="B368" s="8"/>
      <c r="C368" s="3">
        <f t="shared" si="26"/>
        <v>0</v>
      </c>
      <c r="D368" s="95">
        <f t="shared" si="27"/>
        <v>3.7986575202569551E-3</v>
      </c>
      <c r="E368" s="68">
        <f t="shared" si="28"/>
        <v>45.583890243083459</v>
      </c>
      <c r="F368" s="68">
        <f t="shared" si="30"/>
        <v>49.801312045102748</v>
      </c>
    </row>
    <row r="369" spans="1:6" x14ac:dyDescent="0.25">
      <c r="A369" s="4">
        <f t="shared" si="29"/>
        <v>44926</v>
      </c>
      <c r="B369" s="8"/>
      <c r="C369" s="3">
        <f t="shared" si="26"/>
        <v>0</v>
      </c>
      <c r="D369" s="95">
        <f t="shared" si="27"/>
        <v>3.8040218570025821E-3</v>
      </c>
      <c r="E369" s="68">
        <f t="shared" si="28"/>
        <v>45.648262284030984</v>
      </c>
      <c r="F369" s="68">
        <f t="shared" si="30"/>
        <v>49.87163978766953</v>
      </c>
    </row>
    <row r="370" spans="1:6" x14ac:dyDescent="0.25">
      <c r="A370" s="4"/>
    </row>
    <row r="371" spans="1:6" x14ac:dyDescent="0.25">
      <c r="A371" s="4"/>
    </row>
    <row r="372" spans="1:6" x14ac:dyDescent="0.25">
      <c r="A372" s="4"/>
    </row>
    <row r="373" spans="1:6" x14ac:dyDescent="0.25">
      <c r="A373" s="4"/>
    </row>
    <row r="374" spans="1:6" x14ac:dyDescent="0.25">
      <c r="A374" s="4"/>
    </row>
    <row r="375" spans="1:6" x14ac:dyDescent="0.25">
      <c r="A375" s="4"/>
    </row>
    <row r="376" spans="1:6" x14ac:dyDescent="0.25">
      <c r="A376" s="4"/>
    </row>
    <row r="377" spans="1:6" x14ac:dyDescent="0.25">
      <c r="A377" s="4"/>
    </row>
    <row r="378" spans="1:6" x14ac:dyDescent="0.25">
      <c r="A378" s="4"/>
    </row>
    <row r="379" spans="1:6" x14ac:dyDescent="0.25">
      <c r="A379" s="4"/>
    </row>
    <row r="380" spans="1:6" x14ac:dyDescent="0.25">
      <c r="A380" s="4"/>
    </row>
    <row r="381" spans="1:6" x14ac:dyDescent="0.25">
      <c r="A381" s="4"/>
    </row>
    <row r="382" spans="1:6" x14ac:dyDescent="0.25">
      <c r="A382" s="4"/>
    </row>
    <row r="383" spans="1:6" x14ac:dyDescent="0.25">
      <c r="A383" s="4"/>
    </row>
    <row r="384" spans="1:6"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sheetData>
  <pageMargins left="0.75" right="0.75" top="1" bottom="1" header="0.5" footer="0.5"/>
  <pageSetup paperSize="9" scale="97"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autoPict="0">
                <anchor moveWithCells="1" sizeWithCells="1">
                  <from>
                    <xdr:col>16</xdr:col>
                    <xdr:colOff>190500</xdr:colOff>
                    <xdr:row>10</xdr:row>
                    <xdr:rowOff>57150</xdr:rowOff>
                  </from>
                  <to>
                    <xdr:col>16</xdr:col>
                    <xdr:colOff>476250</xdr:colOff>
                    <xdr:row>12</xdr:row>
                    <xdr:rowOff>152400</xdr:rowOff>
                  </to>
                </anchor>
              </controlPr>
            </control>
          </mc:Choice>
        </mc:AlternateContent>
        <mc:AlternateContent xmlns:mc="http://schemas.openxmlformats.org/markup-compatibility/2006">
          <mc:Choice Requires="x14">
            <control shapeId="5122" r:id="rId5" name="Spinner 2">
              <controlPr defaultSize="0" autoPict="0">
                <anchor moveWithCells="1" sizeWithCells="1">
                  <from>
                    <xdr:col>16</xdr:col>
                    <xdr:colOff>190500</xdr:colOff>
                    <xdr:row>2</xdr:row>
                    <xdr:rowOff>57150</xdr:rowOff>
                  </from>
                  <to>
                    <xdr:col>16</xdr:col>
                    <xdr:colOff>476250</xdr:colOff>
                    <xdr:row>4</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S369"/>
  <sheetViews>
    <sheetView showZeros="0" zoomScaleNormal="100" workbookViewId="0">
      <pane xSplit="1" ySplit="14" topLeftCell="B15" activePane="bottomRight" state="frozen"/>
      <selection activeCell="S4" sqref="S4"/>
      <selection pane="topRight" activeCell="S4" sqref="S4"/>
      <selection pane="bottomLeft" activeCell="S4" sqref="S4"/>
      <selection pane="bottomRight" activeCell="B5" sqref="B5"/>
    </sheetView>
  </sheetViews>
  <sheetFormatPr defaultColWidth="9.7109375" defaultRowHeight="15" x14ac:dyDescent="0.25"/>
  <cols>
    <col min="1" max="1" width="9.28515625" style="46" bestFit="1" customWidth="1"/>
    <col min="2" max="2" width="11.28515625" style="43" bestFit="1" customWidth="1"/>
    <col min="3" max="3" width="9.7109375" style="43" bestFit="1" customWidth="1"/>
    <col min="4" max="4" width="9.140625" style="44" bestFit="1" customWidth="1"/>
    <col min="5" max="5" width="15.85546875" style="45" bestFit="1" customWidth="1"/>
    <col min="6" max="6" width="11.85546875" style="45" bestFit="1" customWidth="1"/>
    <col min="7" max="7" width="3.7109375" style="41" customWidth="1"/>
    <col min="8" max="15" width="9.7109375" style="41" customWidth="1"/>
    <col min="16" max="16" width="7.7109375" style="41" customWidth="1"/>
    <col min="17" max="17" width="9.85546875" style="41" bestFit="1" customWidth="1"/>
    <col min="18" max="18" width="9.7109375" style="41"/>
    <col min="19" max="19" width="10.85546875" style="41" bestFit="1" customWidth="1"/>
    <col min="20" max="16384" width="9.7109375" style="41"/>
  </cols>
  <sheetData>
    <row r="1" spans="1:19" x14ac:dyDescent="0.25">
      <c r="A1" s="1"/>
      <c r="B1" s="1"/>
      <c r="C1" s="96"/>
      <c r="D1" s="101"/>
      <c r="E1" s="81" t="s">
        <v>22</v>
      </c>
      <c r="F1" s="48"/>
      <c r="Q1" s="90" t="s">
        <v>0</v>
      </c>
    </row>
    <row r="2" spans="1:19" x14ac:dyDescent="0.25">
      <c r="A2" s="2"/>
      <c r="B2" s="84"/>
      <c r="C2" s="98" t="s">
        <v>11</v>
      </c>
      <c r="D2" s="102" t="s">
        <v>11</v>
      </c>
      <c r="E2" s="75">
        <v>12000</v>
      </c>
      <c r="F2" s="49" t="s">
        <v>3</v>
      </c>
      <c r="H2" s="42"/>
      <c r="I2" s="42"/>
      <c r="J2" s="42"/>
      <c r="K2" s="42"/>
      <c r="L2" s="42"/>
      <c r="M2" s="42"/>
      <c r="N2" s="42"/>
      <c r="O2" s="42"/>
      <c r="P2" s="42"/>
      <c r="Q2" s="91" t="s">
        <v>1</v>
      </c>
      <c r="R2" s="42"/>
    </row>
    <row r="3" spans="1:19" x14ac:dyDescent="0.25">
      <c r="A3" s="2"/>
      <c r="B3" s="84"/>
      <c r="C3" s="98" t="s">
        <v>2</v>
      </c>
      <c r="D3" s="102" t="s">
        <v>2</v>
      </c>
      <c r="E3" s="82" t="s">
        <v>23</v>
      </c>
      <c r="F3" s="49" t="s">
        <v>24</v>
      </c>
      <c r="Q3" s="92">
        <v>10</v>
      </c>
      <c r="S3" s="88" t="s">
        <v>25</v>
      </c>
    </row>
    <row r="4" spans="1:19" s="42" customFormat="1" x14ac:dyDescent="0.25">
      <c r="A4" s="5" t="s">
        <v>4</v>
      </c>
      <c r="B4" s="85" t="s">
        <v>5</v>
      </c>
      <c r="C4" s="6">
        <f>SUM(C6:C369)</f>
        <v>0</v>
      </c>
      <c r="D4" s="103">
        <f>SUMIF(B5:B369,"&gt;0",D5:D369)</f>
        <v>0</v>
      </c>
      <c r="E4" s="83">
        <f>SUMIF(B6:B369,"&gt;0",E6:E369)</f>
        <v>0</v>
      </c>
      <c r="F4" s="51">
        <f>IF(D4=0,0,C4/D4)</f>
        <v>0</v>
      </c>
      <c r="H4" s="41"/>
      <c r="I4" s="41"/>
      <c r="J4" s="41"/>
      <c r="K4" s="41"/>
      <c r="L4" s="41"/>
      <c r="M4" s="41"/>
      <c r="N4" s="41"/>
      <c r="O4" s="41"/>
      <c r="P4" s="41"/>
      <c r="Q4" s="92">
        <v>7</v>
      </c>
      <c r="R4" s="41"/>
      <c r="S4" s="89">
        <f>SUMIF(D:D,MAX(D5:D369),A:A)</f>
        <v>44600</v>
      </c>
    </row>
    <row r="5" spans="1:19" x14ac:dyDescent="0.25">
      <c r="A5" s="7">
        <v>44562</v>
      </c>
      <c r="B5" s="10"/>
      <c r="C5" s="3"/>
      <c r="D5" s="47"/>
      <c r="E5" s="52"/>
      <c r="F5" s="49" t="s">
        <v>10</v>
      </c>
      <c r="Q5" s="93">
        <f>100%/52/10*Q3</f>
        <v>1.9230769230769232E-2</v>
      </c>
    </row>
    <row r="6" spans="1:19" x14ac:dyDescent="0.25">
      <c r="A6" s="4">
        <f>A5+1</f>
        <v>44563</v>
      </c>
      <c r="B6" s="8"/>
      <c r="C6" s="3">
        <f t="shared" ref="C6:C57" si="0">IF(B6=0,0,B6-B5)</f>
        <v>0</v>
      </c>
      <c r="D6" s="50">
        <f t="shared" ref="D6:D69" si="1">SIN((A6+14+Q$4)/365*2*PI())*Q$13+100%/363.54</f>
        <v>4.2918079588903472E-3</v>
      </c>
      <c r="E6" s="45">
        <f t="shared" ref="E6:E69" si="2">D6*E$2</f>
        <v>51.501695506684165</v>
      </c>
      <c r="F6" s="45">
        <f>D6*F$4</f>
        <v>0</v>
      </c>
      <c r="Q6" s="94" t="s">
        <v>6</v>
      </c>
    </row>
    <row r="7" spans="1:19" x14ac:dyDescent="0.25">
      <c r="A7" s="4">
        <f t="shared" ref="A7:A57" si="3">A6+1</f>
        <v>44564</v>
      </c>
      <c r="B7" s="8"/>
      <c r="C7" s="3">
        <f t="shared" si="0"/>
        <v>0</v>
      </c>
      <c r="D7" s="50">
        <f t="shared" si="1"/>
        <v>4.3113809797225185E-3</v>
      </c>
      <c r="E7" s="45">
        <f t="shared" si="2"/>
        <v>51.736571756670223</v>
      </c>
      <c r="F7" s="45">
        <f t="shared" ref="F7:F38" si="4">F$4*D7</f>
        <v>0</v>
      </c>
      <c r="Q7" s="91"/>
    </row>
    <row r="8" spans="1:19" x14ac:dyDescent="0.25">
      <c r="A8" s="4">
        <f t="shared" si="3"/>
        <v>44565</v>
      </c>
      <c r="B8" s="8"/>
      <c r="C8" s="3">
        <f t="shared" si="0"/>
        <v>0</v>
      </c>
      <c r="D8" s="50">
        <f t="shared" si="1"/>
        <v>4.3304915456745009E-3</v>
      </c>
      <c r="E8" s="45">
        <f t="shared" si="2"/>
        <v>51.96589854809401</v>
      </c>
      <c r="F8" s="45">
        <f t="shared" si="4"/>
        <v>0</v>
      </c>
      <c r="Q8" s="91"/>
    </row>
    <row r="9" spans="1:19" x14ac:dyDescent="0.25">
      <c r="A9" s="4">
        <f t="shared" si="3"/>
        <v>44566</v>
      </c>
      <c r="B9" s="8"/>
      <c r="C9" s="3">
        <f t="shared" si="0"/>
        <v>0</v>
      </c>
      <c r="D9" s="50">
        <f t="shared" si="1"/>
        <v>4.3491339938734165E-3</v>
      </c>
      <c r="E9" s="45">
        <f t="shared" si="2"/>
        <v>52.189607926480996</v>
      </c>
      <c r="F9" s="45">
        <f t="shared" si="4"/>
        <v>0</v>
      </c>
      <c r="Q9" s="90" t="s">
        <v>7</v>
      </c>
    </row>
    <row r="10" spans="1:19" x14ac:dyDescent="0.25">
      <c r="A10" s="4">
        <f t="shared" si="3"/>
        <v>44567</v>
      </c>
      <c r="B10" s="8"/>
      <c r="C10" s="3">
        <f t="shared" si="0"/>
        <v>0</v>
      </c>
      <c r="D10" s="50">
        <f t="shared" si="1"/>
        <v>4.3673028001592791E-3</v>
      </c>
      <c r="E10" s="45">
        <f t="shared" si="2"/>
        <v>52.40763360191135</v>
      </c>
      <c r="F10" s="45">
        <f t="shared" si="4"/>
        <v>0</v>
      </c>
      <c r="Q10" s="91" t="s">
        <v>8</v>
      </c>
    </row>
    <row r="11" spans="1:19" x14ac:dyDescent="0.25">
      <c r="A11" s="4">
        <f t="shared" si="3"/>
        <v>44568</v>
      </c>
      <c r="B11" s="8"/>
      <c r="C11" s="3">
        <f t="shared" si="0"/>
        <v>0</v>
      </c>
      <c r="D11" s="50">
        <f t="shared" si="1"/>
        <v>4.3849925807229132E-3</v>
      </c>
      <c r="E11" s="45">
        <f t="shared" si="2"/>
        <v>52.619910968674958</v>
      </c>
      <c r="F11" s="45">
        <f t="shared" si="4"/>
        <v>0</v>
      </c>
      <c r="Q11" s="92">
        <v>10</v>
      </c>
    </row>
    <row r="12" spans="1:19" x14ac:dyDescent="0.25">
      <c r="A12" s="4">
        <f t="shared" si="3"/>
        <v>44569</v>
      </c>
      <c r="B12" s="8"/>
      <c r="C12" s="3">
        <f t="shared" si="0"/>
        <v>0</v>
      </c>
      <c r="D12" s="50">
        <f t="shared" si="1"/>
        <v>4.4021980937003248E-3</v>
      </c>
      <c r="E12" s="45">
        <f t="shared" si="2"/>
        <v>52.826377124403898</v>
      </c>
      <c r="F12" s="45">
        <f t="shared" si="4"/>
        <v>0</v>
      </c>
      <c r="Q12" s="92">
        <v>1</v>
      </c>
    </row>
    <row r="13" spans="1:19" x14ac:dyDescent="0.25">
      <c r="A13" s="4">
        <f t="shared" si="3"/>
        <v>44570</v>
      </c>
      <c r="B13" s="8"/>
      <c r="C13" s="3">
        <f t="shared" si="0"/>
        <v>0</v>
      </c>
      <c r="D13" s="50">
        <f t="shared" si="1"/>
        <v>4.4189142407268138E-3</v>
      </c>
      <c r="E13" s="45">
        <f t="shared" si="2"/>
        <v>53.026970888721763</v>
      </c>
      <c r="F13" s="45">
        <f t="shared" si="4"/>
        <v>0</v>
      </c>
      <c r="Q13" s="93">
        <f>100%/52/10*Q12</f>
        <v>1.9230769230769232E-3</v>
      </c>
    </row>
    <row r="14" spans="1:19" x14ac:dyDescent="0.25">
      <c r="A14" s="4">
        <f t="shared" si="3"/>
        <v>44571</v>
      </c>
      <c r="B14" s="8"/>
      <c r="C14" s="3">
        <f t="shared" si="0"/>
        <v>0</v>
      </c>
      <c r="D14" s="50">
        <f t="shared" si="1"/>
        <v>4.4351360684473573E-3</v>
      </c>
      <c r="E14" s="45">
        <f t="shared" si="2"/>
        <v>53.221632821368289</v>
      </c>
      <c r="F14" s="45">
        <f t="shared" si="4"/>
        <v>0</v>
      </c>
      <c r="Q14" s="94" t="s">
        <v>9</v>
      </c>
    </row>
    <row r="15" spans="1:19" x14ac:dyDescent="0.25">
      <c r="A15" s="4">
        <f t="shared" si="3"/>
        <v>44572</v>
      </c>
      <c r="B15" s="8"/>
      <c r="C15" s="3">
        <f t="shared" si="0"/>
        <v>0</v>
      </c>
      <c r="D15" s="50">
        <f t="shared" si="1"/>
        <v>4.4508587699840915E-3</v>
      </c>
      <c r="E15" s="45">
        <f t="shared" si="2"/>
        <v>53.410305239809098</v>
      </c>
      <c r="F15" s="45">
        <f t="shared" si="4"/>
        <v>0</v>
      </c>
    </row>
    <row r="16" spans="1:19" x14ac:dyDescent="0.25">
      <c r="A16" s="4">
        <f t="shared" si="3"/>
        <v>44573</v>
      </c>
      <c r="B16" s="8"/>
      <c r="C16" s="3">
        <f t="shared" si="0"/>
        <v>0</v>
      </c>
      <c r="D16" s="50">
        <f t="shared" si="1"/>
        <v>4.4660776863614344E-3</v>
      </c>
      <c r="E16" s="45">
        <f t="shared" si="2"/>
        <v>53.592932236337212</v>
      </c>
      <c r="F16" s="45">
        <f t="shared" si="4"/>
        <v>0</v>
      </c>
    </row>
    <row r="17" spans="1:6" x14ac:dyDescent="0.25">
      <c r="A17" s="4">
        <f t="shared" si="3"/>
        <v>44574</v>
      </c>
      <c r="B17" s="8"/>
      <c r="C17" s="3">
        <f t="shared" si="0"/>
        <v>0</v>
      </c>
      <c r="D17" s="50">
        <f t="shared" si="1"/>
        <v>4.4807883078857172E-3</v>
      </c>
      <c r="E17" s="45">
        <f t="shared" si="2"/>
        <v>53.769459694628608</v>
      </c>
      <c r="F17" s="45">
        <f t="shared" si="4"/>
        <v>0</v>
      </c>
    </row>
    <row r="18" spans="1:6" x14ac:dyDescent="0.25">
      <c r="A18" s="4">
        <f t="shared" si="3"/>
        <v>44575</v>
      </c>
      <c r="B18" s="8"/>
      <c r="C18" s="3">
        <f t="shared" si="0"/>
        <v>0</v>
      </c>
      <c r="D18" s="50">
        <f t="shared" si="1"/>
        <v>4.4949862754826882E-3</v>
      </c>
      <c r="E18" s="45">
        <f t="shared" si="2"/>
        <v>53.939835305792258</v>
      </c>
      <c r="F18" s="45">
        <f t="shared" si="4"/>
        <v>0</v>
      </c>
    </row>
    <row r="19" spans="1:6" x14ac:dyDescent="0.25">
      <c r="A19" s="4">
        <f t="shared" si="3"/>
        <v>44576</v>
      </c>
      <c r="B19" s="8"/>
      <c r="C19" s="3">
        <f t="shared" si="0"/>
        <v>0</v>
      </c>
      <c r="D19" s="50">
        <f t="shared" si="1"/>
        <v>4.5086673819878468E-3</v>
      </c>
      <c r="E19" s="45">
        <f t="shared" si="2"/>
        <v>54.10400858385416</v>
      </c>
      <c r="F19" s="45">
        <f t="shared" si="4"/>
        <v>0</v>
      </c>
    </row>
    <row r="20" spans="1:6" x14ac:dyDescent="0.25">
      <c r="A20" s="4">
        <f t="shared" si="3"/>
        <v>44577</v>
      </c>
      <c r="B20" s="8"/>
      <c r="C20" s="3">
        <f t="shared" si="0"/>
        <v>0</v>
      </c>
      <c r="D20" s="50">
        <f t="shared" si="1"/>
        <v>4.5218275733942513E-3</v>
      </c>
      <c r="E20" s="45">
        <f t="shared" si="2"/>
        <v>54.261930880731015</v>
      </c>
      <c r="F20" s="45">
        <f t="shared" si="4"/>
        <v>0</v>
      </c>
    </row>
    <row r="21" spans="1:6" x14ac:dyDescent="0.25">
      <c r="A21" s="4">
        <f t="shared" si="3"/>
        <v>44578</v>
      </c>
      <c r="B21" s="8"/>
      <c r="C21" s="3">
        <f t="shared" si="0"/>
        <v>0</v>
      </c>
      <c r="D21" s="50">
        <f t="shared" si="1"/>
        <v>4.5344629500529959E-3</v>
      </c>
      <c r="E21" s="45">
        <f t="shared" si="2"/>
        <v>54.41355540063595</v>
      </c>
      <c r="F21" s="45">
        <f t="shared" si="4"/>
        <v>0</v>
      </c>
    </row>
    <row r="22" spans="1:6" x14ac:dyDescent="0.25">
      <c r="A22" s="4">
        <f t="shared" si="3"/>
        <v>44579</v>
      </c>
      <c r="B22" s="8"/>
      <c r="C22" s="3">
        <f t="shared" si="0"/>
        <v>0</v>
      </c>
      <c r="D22" s="50">
        <f t="shared" si="1"/>
        <v>4.5465697678293698E-3</v>
      </c>
      <c r="E22" s="45">
        <f t="shared" si="2"/>
        <v>54.558837213952437</v>
      </c>
      <c r="F22" s="45">
        <f t="shared" si="4"/>
        <v>0</v>
      </c>
    </row>
    <row r="23" spans="1:6" x14ac:dyDescent="0.25">
      <c r="A23" s="4">
        <f t="shared" si="3"/>
        <v>44580</v>
      </c>
      <c r="B23" s="8"/>
      <c r="C23" s="3">
        <f t="shared" si="0"/>
        <v>0</v>
      </c>
      <c r="D23" s="50">
        <f t="shared" si="1"/>
        <v>4.5581444392119811E-3</v>
      </c>
      <c r="E23" s="45">
        <f t="shared" si="2"/>
        <v>54.697733270543772</v>
      </c>
      <c r="F23" s="45">
        <f t="shared" si="4"/>
        <v>0</v>
      </c>
    </row>
    <row r="24" spans="1:6" x14ac:dyDescent="0.25">
      <c r="A24" s="4">
        <f t="shared" si="3"/>
        <v>44581</v>
      </c>
      <c r="B24" s="8"/>
      <c r="C24" s="3">
        <f t="shared" si="0"/>
        <v>0</v>
      </c>
      <c r="D24" s="50">
        <f t="shared" si="1"/>
        <v>4.5691835343759672E-3</v>
      </c>
      <c r="E24" s="45">
        <f t="shared" si="2"/>
        <v>54.830202412511603</v>
      </c>
      <c r="F24" s="45">
        <f t="shared" si="4"/>
        <v>0</v>
      </c>
    </row>
    <row r="25" spans="1:6" x14ac:dyDescent="0.25">
      <c r="A25" s="4">
        <f t="shared" si="3"/>
        <v>44582</v>
      </c>
      <c r="B25" s="8"/>
      <c r="C25" s="3">
        <f t="shared" si="0"/>
        <v>0</v>
      </c>
      <c r="D25" s="50">
        <f t="shared" si="1"/>
        <v>4.5796837821990427E-3</v>
      </c>
      <c r="E25" s="45">
        <f t="shared" si="2"/>
        <v>54.956205386388511</v>
      </c>
      <c r="F25" s="45">
        <f t="shared" si="4"/>
        <v>0</v>
      </c>
    </row>
    <row r="26" spans="1:6" x14ac:dyDescent="0.25">
      <c r="A26" s="4">
        <f t="shared" si="3"/>
        <v>44583</v>
      </c>
      <c r="B26" s="8"/>
      <c r="C26" s="3">
        <f t="shared" si="0"/>
        <v>0</v>
      </c>
      <c r="D26" s="50">
        <f t="shared" si="1"/>
        <v>4.5896420712313018E-3</v>
      </c>
      <c r="E26" s="45">
        <f t="shared" si="2"/>
        <v>55.075704854775623</v>
      </c>
      <c r="F26" s="45">
        <f t="shared" si="4"/>
        <v>0</v>
      </c>
    </row>
    <row r="27" spans="1:6" x14ac:dyDescent="0.25">
      <c r="A27" s="4">
        <f t="shared" si="3"/>
        <v>44584</v>
      </c>
      <c r="B27" s="8"/>
      <c r="C27" s="3">
        <f t="shared" si="0"/>
        <v>0</v>
      </c>
      <c r="D27" s="50">
        <f t="shared" si="1"/>
        <v>4.5990554506166554E-3</v>
      </c>
      <c r="E27" s="45">
        <f t="shared" si="2"/>
        <v>55.188665407399867</v>
      </c>
      <c r="F27" s="45">
        <f t="shared" si="4"/>
        <v>0</v>
      </c>
    </row>
    <row r="28" spans="1:6" x14ac:dyDescent="0.25">
      <c r="A28" s="4">
        <f t="shared" si="3"/>
        <v>44585</v>
      </c>
      <c r="B28" s="8"/>
      <c r="C28" s="3">
        <f t="shared" si="0"/>
        <v>0</v>
      </c>
      <c r="D28" s="50">
        <f t="shared" si="1"/>
        <v>4.6079211309677029E-3</v>
      </c>
      <c r="E28" s="45">
        <f t="shared" si="2"/>
        <v>55.295053571612435</v>
      </c>
      <c r="F28" s="45">
        <f t="shared" si="4"/>
        <v>0</v>
      </c>
    </row>
    <row r="29" spans="1:6" x14ac:dyDescent="0.25">
      <c r="A29" s="4">
        <f t="shared" si="3"/>
        <v>44586</v>
      </c>
      <c r="B29" s="8"/>
      <c r="C29" s="3">
        <f t="shared" si="0"/>
        <v>0</v>
      </c>
      <c r="D29" s="50">
        <f t="shared" si="1"/>
        <v>4.6162364851920707E-3</v>
      </c>
      <c r="E29" s="45">
        <f t="shared" si="2"/>
        <v>55.394837822304851</v>
      </c>
      <c r="F29" s="45">
        <f t="shared" si="4"/>
        <v>0</v>
      </c>
    </row>
    <row r="30" spans="1:6" x14ac:dyDescent="0.25">
      <c r="A30" s="4">
        <f t="shared" si="3"/>
        <v>44587</v>
      </c>
      <c r="B30" s="8"/>
      <c r="C30" s="3">
        <f t="shared" si="0"/>
        <v>0</v>
      </c>
      <c r="D30" s="50">
        <f t="shared" si="1"/>
        <v>4.6239990492707326E-3</v>
      </c>
      <c r="E30" s="45">
        <f t="shared" si="2"/>
        <v>55.487988591248794</v>
      </c>
      <c r="F30" s="45">
        <f t="shared" si="4"/>
        <v>0</v>
      </c>
    </row>
    <row r="31" spans="1:6" x14ac:dyDescent="0.25">
      <c r="A31" s="4">
        <f t="shared" si="3"/>
        <v>44588</v>
      </c>
      <c r="B31" s="8"/>
      <c r="C31" s="3">
        <f t="shared" si="0"/>
        <v>0</v>
      </c>
      <c r="D31" s="50">
        <f t="shared" si="1"/>
        <v>4.6312065229885263E-3</v>
      </c>
      <c r="E31" s="45">
        <f t="shared" si="2"/>
        <v>55.574478275862319</v>
      </c>
      <c r="F31" s="45">
        <f t="shared" si="4"/>
        <v>0</v>
      </c>
    </row>
    <row r="32" spans="1:6" x14ac:dyDescent="0.25">
      <c r="A32" s="4">
        <f t="shared" si="3"/>
        <v>44589</v>
      </c>
      <c r="B32" s="8"/>
      <c r="C32" s="3">
        <f t="shared" si="0"/>
        <v>0</v>
      </c>
      <c r="D32" s="50">
        <f t="shared" si="1"/>
        <v>4.6378567706153E-3</v>
      </c>
      <c r="E32" s="45">
        <f t="shared" si="2"/>
        <v>55.654281247383601</v>
      </c>
      <c r="F32" s="45">
        <f t="shared" si="4"/>
        <v>0</v>
      </c>
    </row>
    <row r="33" spans="1:6" x14ac:dyDescent="0.25">
      <c r="A33" s="4">
        <f t="shared" si="3"/>
        <v>44590</v>
      </c>
      <c r="B33" s="8"/>
      <c r="C33" s="3">
        <f t="shared" si="0"/>
        <v>0</v>
      </c>
      <c r="D33" s="50">
        <f t="shared" si="1"/>
        <v>4.6439478215393338E-3</v>
      </c>
      <c r="E33" s="45">
        <f t="shared" si="2"/>
        <v>55.727373858472006</v>
      </c>
      <c r="F33" s="45">
        <f t="shared" si="4"/>
        <v>0</v>
      </c>
    </row>
    <row r="34" spans="1:6" x14ac:dyDescent="0.25">
      <c r="A34" s="4">
        <f t="shared" si="3"/>
        <v>44591</v>
      </c>
      <c r="B34" s="8"/>
      <c r="C34" s="3">
        <f t="shared" si="0"/>
        <v>0</v>
      </c>
      <c r="D34" s="50">
        <f t="shared" si="1"/>
        <v>4.649477870850658E-3</v>
      </c>
      <c r="E34" s="45">
        <f t="shared" si="2"/>
        <v>55.793734450207893</v>
      </c>
      <c r="F34" s="45">
        <f t="shared" si="4"/>
        <v>0</v>
      </c>
    </row>
    <row r="35" spans="1:6" x14ac:dyDescent="0.25">
      <c r="A35" s="4">
        <f t="shared" si="3"/>
        <v>44592</v>
      </c>
      <c r="B35" s="8"/>
      <c r="C35" s="3">
        <f t="shared" si="0"/>
        <v>0</v>
      </c>
      <c r="D35" s="50">
        <f t="shared" si="1"/>
        <v>4.6544452798763861E-3</v>
      </c>
      <c r="E35" s="45">
        <f t="shared" si="2"/>
        <v>55.853343358516632</v>
      </c>
      <c r="F35" s="45">
        <f t="shared" si="4"/>
        <v>0</v>
      </c>
    </row>
    <row r="36" spans="1:6" x14ac:dyDescent="0.25">
      <c r="A36" s="4">
        <f t="shared" si="3"/>
        <v>44593</v>
      </c>
      <c r="B36" s="8"/>
      <c r="C36" s="3">
        <f t="shared" si="0"/>
        <v>0</v>
      </c>
      <c r="D36" s="50">
        <f t="shared" si="1"/>
        <v>4.6588485766659521E-3</v>
      </c>
      <c r="E36" s="45">
        <f t="shared" si="2"/>
        <v>55.906182919991423</v>
      </c>
      <c r="F36" s="45">
        <f t="shared" si="4"/>
        <v>0</v>
      </c>
    </row>
    <row r="37" spans="1:6" x14ac:dyDescent="0.25">
      <c r="A37" s="4">
        <f t="shared" si="3"/>
        <v>44594</v>
      </c>
      <c r="B37" s="8"/>
      <c r="C37" s="3">
        <f t="shared" si="0"/>
        <v>0</v>
      </c>
      <c r="D37" s="50">
        <f t="shared" si="1"/>
        <v>4.6626864564275217E-3</v>
      </c>
      <c r="E37" s="45">
        <f t="shared" si="2"/>
        <v>55.952237477130261</v>
      </c>
      <c r="F37" s="45">
        <f t="shared" si="4"/>
        <v>0</v>
      </c>
    </row>
    <row r="38" spans="1:6" x14ac:dyDescent="0.25">
      <c r="A38" s="4">
        <f t="shared" si="3"/>
        <v>44595</v>
      </c>
      <c r="B38" s="8"/>
      <c r="C38" s="3">
        <f t="shared" si="0"/>
        <v>0</v>
      </c>
      <c r="D38" s="50">
        <f t="shared" si="1"/>
        <v>4.6659577819145124E-3</v>
      </c>
      <c r="E38" s="45">
        <f t="shared" si="2"/>
        <v>55.991493382974149</v>
      </c>
      <c r="F38" s="45">
        <f t="shared" si="4"/>
        <v>0</v>
      </c>
    </row>
    <row r="39" spans="1:6" x14ac:dyDescent="0.25">
      <c r="A39" s="4">
        <f t="shared" si="3"/>
        <v>44596</v>
      </c>
      <c r="B39" s="8"/>
      <c r="C39" s="3">
        <f t="shared" si="0"/>
        <v>0</v>
      </c>
      <c r="D39" s="50">
        <f t="shared" si="1"/>
        <v>4.6686615837625393E-3</v>
      </c>
      <c r="E39" s="45">
        <f t="shared" si="2"/>
        <v>56.023939005150474</v>
      </c>
      <c r="F39" s="45">
        <f t="shared" ref="F39:F102" si="5">F$4*D39</f>
        <v>0</v>
      </c>
    </row>
    <row r="40" spans="1:6" x14ac:dyDescent="0.25">
      <c r="A40" s="4">
        <f t="shared" si="3"/>
        <v>44597</v>
      </c>
      <c r="B40" s="8"/>
      <c r="C40" s="3">
        <f t="shared" si="0"/>
        <v>0</v>
      </c>
      <c r="D40" s="50">
        <f t="shared" si="1"/>
        <v>4.6707970607767968E-3</v>
      </c>
      <c r="E40" s="45">
        <f t="shared" si="2"/>
        <v>56.04956472932156</v>
      </c>
      <c r="F40" s="45">
        <f t="shared" si="5"/>
        <v>0</v>
      </c>
    </row>
    <row r="41" spans="1:6" x14ac:dyDescent="0.25">
      <c r="A41" s="4">
        <f t="shared" si="3"/>
        <v>44598</v>
      </c>
      <c r="B41" s="8"/>
      <c r="C41" s="3">
        <f t="shared" si="0"/>
        <v>0</v>
      </c>
      <c r="D41" s="50">
        <f t="shared" si="1"/>
        <v>4.6723635801693298E-3</v>
      </c>
      <c r="E41" s="45">
        <f t="shared" si="2"/>
        <v>56.068362962031955</v>
      </c>
      <c r="F41" s="45">
        <f t="shared" si="5"/>
        <v>0</v>
      </c>
    </row>
    <row r="42" spans="1:6" x14ac:dyDescent="0.25">
      <c r="A42" s="4">
        <f t="shared" si="3"/>
        <v>44599</v>
      </c>
      <c r="B42" s="8"/>
      <c r="C42" s="3">
        <f t="shared" si="0"/>
        <v>0</v>
      </c>
      <c r="D42" s="50">
        <f t="shared" si="1"/>
        <v>4.673360677746651E-3</v>
      </c>
      <c r="E42" s="45">
        <f t="shared" si="2"/>
        <v>56.080328132959814</v>
      </c>
      <c r="F42" s="45">
        <f t="shared" si="5"/>
        <v>0</v>
      </c>
    </row>
    <row r="43" spans="1:6" x14ac:dyDescent="0.25">
      <c r="A43" s="4">
        <f t="shared" si="3"/>
        <v>44600</v>
      </c>
      <c r="B43" s="8"/>
      <c r="C43" s="3">
        <f t="shared" si="0"/>
        <v>0</v>
      </c>
      <c r="D43" s="50">
        <f t="shared" si="1"/>
        <v>4.6737880580472275E-3</v>
      </c>
      <c r="E43" s="45">
        <f t="shared" si="2"/>
        <v>56.08545669656673</v>
      </c>
      <c r="F43" s="45">
        <f t="shared" si="5"/>
        <v>0</v>
      </c>
    </row>
    <row r="44" spans="1:6" x14ac:dyDescent="0.25">
      <c r="A44" s="4">
        <f t="shared" si="3"/>
        <v>44601</v>
      </c>
      <c r="B44" s="8"/>
      <c r="C44" s="3">
        <f t="shared" si="0"/>
        <v>0</v>
      </c>
      <c r="D44" s="50">
        <f t="shared" si="1"/>
        <v>4.6736455944290517E-3</v>
      </c>
      <c r="E44" s="45">
        <f t="shared" si="2"/>
        <v>56.08374713314862</v>
      </c>
      <c r="F44" s="45">
        <f t="shared" si="5"/>
        <v>0</v>
      </c>
    </row>
    <row r="45" spans="1:6" x14ac:dyDescent="0.25">
      <c r="A45" s="4">
        <f t="shared" si="3"/>
        <v>44602</v>
      </c>
      <c r="B45" s="8"/>
      <c r="C45" s="3">
        <f t="shared" si="0"/>
        <v>0</v>
      </c>
      <c r="D45" s="50">
        <f t="shared" si="1"/>
        <v>4.6729333291071692E-3</v>
      </c>
      <c r="E45" s="45">
        <f t="shared" si="2"/>
        <v>56.075199949286031</v>
      </c>
      <c r="F45" s="45">
        <f t="shared" si="5"/>
        <v>0</v>
      </c>
    </row>
    <row r="46" spans="1:6" x14ac:dyDescent="0.25">
      <c r="A46" s="4">
        <f t="shared" si="3"/>
        <v>44603</v>
      </c>
      <c r="B46" s="8"/>
      <c r="C46" s="3">
        <f t="shared" si="0"/>
        <v>0</v>
      </c>
      <c r="D46" s="50">
        <f t="shared" si="1"/>
        <v>4.6716514731411571E-3</v>
      </c>
      <c r="E46" s="45">
        <f t="shared" si="2"/>
        <v>56.059817677693886</v>
      </c>
      <c r="F46" s="45">
        <f t="shared" si="5"/>
        <v>0</v>
      </c>
    </row>
    <row r="47" spans="1:6" x14ac:dyDescent="0.25">
      <c r="A47" s="4">
        <f t="shared" si="3"/>
        <v>44604</v>
      </c>
      <c r="B47" s="8"/>
      <c r="C47" s="3">
        <f t="shared" si="0"/>
        <v>0</v>
      </c>
      <c r="D47" s="50">
        <f t="shared" si="1"/>
        <v>4.6698004063726204E-3</v>
      </c>
      <c r="E47" s="45">
        <f t="shared" si="2"/>
        <v>56.037604876471448</v>
      </c>
      <c r="F47" s="45">
        <f t="shared" si="5"/>
        <v>0</v>
      </c>
    </row>
    <row r="48" spans="1:6" x14ac:dyDescent="0.25">
      <c r="A48" s="4">
        <f t="shared" si="3"/>
        <v>44605</v>
      </c>
      <c r="B48" s="8"/>
      <c r="C48" s="3">
        <f t="shared" si="0"/>
        <v>0</v>
      </c>
      <c r="D48" s="50">
        <f t="shared" si="1"/>
        <v>4.667380677312585E-3</v>
      </c>
      <c r="E48" s="45">
        <f t="shared" si="2"/>
        <v>56.008568127751019</v>
      </c>
      <c r="F48" s="45">
        <f t="shared" si="5"/>
        <v>0</v>
      </c>
    </row>
    <row r="49" spans="1:6" x14ac:dyDescent="0.25">
      <c r="A49" s="4">
        <f t="shared" si="3"/>
        <v>44606</v>
      </c>
      <c r="B49" s="8"/>
      <c r="C49" s="3">
        <f t="shared" si="0"/>
        <v>0</v>
      </c>
      <c r="D49" s="50">
        <f t="shared" si="1"/>
        <v>4.6643930029789723E-3</v>
      </c>
      <c r="E49" s="45">
        <f t="shared" si="2"/>
        <v>55.972716035747666</v>
      </c>
      <c r="F49" s="45">
        <f t="shared" si="5"/>
        <v>0</v>
      </c>
    </row>
    <row r="50" spans="1:6" x14ac:dyDescent="0.25">
      <c r="A50" s="4">
        <f t="shared" si="3"/>
        <v>44607</v>
      </c>
      <c r="B50" s="8"/>
      <c r="C50" s="3">
        <f t="shared" si="0"/>
        <v>0</v>
      </c>
      <c r="D50" s="50">
        <f t="shared" si="1"/>
        <v>4.6608382686842056E-3</v>
      </c>
      <c r="E50" s="45">
        <f t="shared" si="2"/>
        <v>55.930059224210467</v>
      </c>
      <c r="F50" s="45">
        <f t="shared" si="5"/>
        <v>0</v>
      </c>
    </row>
    <row r="51" spans="1:6" x14ac:dyDescent="0.25">
      <c r="A51" s="4">
        <f t="shared" si="3"/>
        <v>44608</v>
      </c>
      <c r="B51" s="8"/>
      <c r="C51" s="3">
        <f t="shared" si="0"/>
        <v>0</v>
      </c>
      <c r="D51" s="50">
        <f t="shared" si="1"/>
        <v>4.6567175277727269E-3</v>
      </c>
      <c r="E51" s="45">
        <f t="shared" si="2"/>
        <v>55.88061033327272</v>
      </c>
      <c r="F51" s="45">
        <f t="shared" si="5"/>
        <v>0</v>
      </c>
    </row>
    <row r="52" spans="1:6" x14ac:dyDescent="0.25">
      <c r="A52" s="4">
        <f t="shared" si="3"/>
        <v>44609</v>
      </c>
      <c r="B52" s="8"/>
      <c r="C52" s="3">
        <f t="shared" si="0"/>
        <v>0</v>
      </c>
      <c r="D52" s="50">
        <f t="shared" si="1"/>
        <v>4.6520320013090557E-3</v>
      </c>
      <c r="E52" s="45">
        <f t="shared" si="2"/>
        <v>55.824384015708667</v>
      </c>
      <c r="F52" s="45">
        <f t="shared" si="5"/>
        <v>0</v>
      </c>
    </row>
    <row r="53" spans="1:6" x14ac:dyDescent="0.25">
      <c r="A53" s="4">
        <f t="shared" si="3"/>
        <v>44610</v>
      </c>
      <c r="B53" s="8"/>
      <c r="C53" s="3">
        <f t="shared" si="0"/>
        <v>0</v>
      </c>
      <c r="D53" s="50">
        <f t="shared" si="1"/>
        <v>4.6467830777157798E-3</v>
      </c>
      <c r="E53" s="45">
        <f t="shared" si="2"/>
        <v>55.761396932589356</v>
      </c>
      <c r="F53" s="45">
        <f t="shared" si="5"/>
        <v>0</v>
      </c>
    </row>
    <row r="54" spans="1:6" x14ac:dyDescent="0.25">
      <c r="A54" s="4">
        <f t="shared" si="3"/>
        <v>44611</v>
      </c>
      <c r="B54" s="8"/>
      <c r="C54" s="3">
        <f t="shared" si="0"/>
        <v>0</v>
      </c>
      <c r="D54" s="50">
        <f t="shared" si="1"/>
        <v>4.6409723123622404E-3</v>
      </c>
      <c r="E54" s="45">
        <f t="shared" si="2"/>
        <v>55.691667748346887</v>
      </c>
      <c r="F54" s="45">
        <f t="shared" si="5"/>
        <v>0</v>
      </c>
    </row>
    <row r="55" spans="1:6" x14ac:dyDescent="0.25">
      <c r="A55" s="4">
        <f t="shared" si="3"/>
        <v>44612</v>
      </c>
      <c r="B55" s="8"/>
      <c r="C55" s="3">
        <f t="shared" si="0"/>
        <v>0</v>
      </c>
      <c r="D55" s="50">
        <f t="shared" si="1"/>
        <v>4.6346014271035759E-3</v>
      </c>
      <c r="E55" s="45">
        <f t="shared" si="2"/>
        <v>55.615217125242914</v>
      </c>
      <c r="F55" s="45">
        <f t="shared" si="5"/>
        <v>0</v>
      </c>
    </row>
    <row r="56" spans="1:6" x14ac:dyDescent="0.25">
      <c r="A56" s="4">
        <f t="shared" si="3"/>
        <v>44613</v>
      </c>
      <c r="B56" s="8"/>
      <c r="C56" s="3">
        <f t="shared" si="0"/>
        <v>0</v>
      </c>
      <c r="D56" s="50">
        <f t="shared" si="1"/>
        <v>4.6276723097706659E-3</v>
      </c>
      <c r="E56" s="45">
        <f t="shared" si="2"/>
        <v>55.53206771724799</v>
      </c>
      <c r="F56" s="45">
        <f t="shared" si="5"/>
        <v>0</v>
      </c>
    </row>
    <row r="57" spans="1:6" x14ac:dyDescent="0.25">
      <c r="A57" s="4">
        <f t="shared" si="3"/>
        <v>44614</v>
      </c>
      <c r="B57" s="10"/>
      <c r="C57" s="3">
        <f t="shared" si="0"/>
        <v>0</v>
      </c>
      <c r="D57" s="50">
        <f t="shared" si="1"/>
        <v>4.6201870136104283E-3</v>
      </c>
      <c r="E57" s="45">
        <f t="shared" si="2"/>
        <v>55.442244163325142</v>
      </c>
      <c r="F57" s="45">
        <f t="shared" si="5"/>
        <v>0</v>
      </c>
    </row>
    <row r="58" spans="1:6" x14ac:dyDescent="0.25">
      <c r="A58" s="4">
        <f t="shared" ref="A58:A121" si="6">A57+1</f>
        <v>44615</v>
      </c>
      <c r="B58" s="10"/>
      <c r="C58" s="3">
        <f t="shared" ref="C58:C121" si="7">IF(B58=0,0,B58-B57)</f>
        <v>0</v>
      </c>
      <c r="D58" s="50">
        <f t="shared" si="1"/>
        <v>4.61214775667776E-3</v>
      </c>
      <c r="E58" s="45">
        <f t="shared" si="2"/>
        <v>55.345773080133121</v>
      </c>
      <c r="F58" s="45">
        <f t="shared" si="5"/>
        <v>0</v>
      </c>
    </row>
    <row r="59" spans="1:6" x14ac:dyDescent="0.25">
      <c r="A59" s="4">
        <f t="shared" si="6"/>
        <v>44616</v>
      </c>
      <c r="B59" s="10"/>
      <c r="C59" s="3">
        <f t="shared" si="7"/>
        <v>0</v>
      </c>
      <c r="D59" s="50">
        <f t="shared" si="1"/>
        <v>4.6035569211779429E-3</v>
      </c>
      <c r="E59" s="45">
        <f t="shared" si="2"/>
        <v>55.242683054135313</v>
      </c>
      <c r="F59" s="45">
        <f t="shared" si="5"/>
        <v>0</v>
      </c>
    </row>
    <row r="60" spans="1:6" x14ac:dyDescent="0.25">
      <c r="A60" s="4">
        <f t="shared" si="6"/>
        <v>44617</v>
      </c>
      <c r="B60" s="10"/>
      <c r="C60" s="3">
        <f t="shared" si="7"/>
        <v>0</v>
      </c>
      <c r="D60" s="50">
        <f t="shared" si="1"/>
        <v>4.5944170527608807E-3</v>
      </c>
      <c r="E60" s="45">
        <f t="shared" si="2"/>
        <v>55.133004633130568</v>
      </c>
      <c r="F60" s="45">
        <f t="shared" si="5"/>
        <v>0</v>
      </c>
    </row>
    <row r="61" spans="1:6" x14ac:dyDescent="0.25">
      <c r="A61" s="4">
        <f t="shared" si="6"/>
        <v>44618</v>
      </c>
      <c r="B61" s="10"/>
      <c r="C61" s="3">
        <f t="shared" si="7"/>
        <v>0</v>
      </c>
      <c r="D61" s="50">
        <f t="shared" si="1"/>
        <v>4.5847308597669586E-3</v>
      </c>
      <c r="E61" s="45">
        <f t="shared" si="2"/>
        <v>55.016770317203502</v>
      </c>
      <c r="F61" s="45">
        <f t="shared" si="5"/>
        <v>0</v>
      </c>
    </row>
    <row r="62" spans="1:6" x14ac:dyDescent="0.25">
      <c r="A62" s="4">
        <f t="shared" si="6"/>
        <v>44619</v>
      </c>
      <c r="B62" s="10"/>
      <c r="C62" s="3">
        <f t="shared" si="7"/>
        <v>0</v>
      </c>
      <c r="D62" s="50">
        <f t="shared" si="1"/>
        <v>4.5745012124240791E-3</v>
      </c>
      <c r="E62" s="45">
        <f t="shared" si="2"/>
        <v>54.894014549088951</v>
      </c>
      <c r="F62" s="45">
        <f t="shared" si="5"/>
        <v>0</v>
      </c>
    </row>
    <row r="63" spans="1:6" x14ac:dyDescent="0.25">
      <c r="A63" s="4">
        <f t="shared" si="6"/>
        <v>44620</v>
      </c>
      <c r="B63" s="10"/>
      <c r="C63" s="3">
        <f t="shared" si="7"/>
        <v>0</v>
      </c>
      <c r="D63" s="50">
        <f t="shared" si="1"/>
        <v>4.5637311419977318E-3</v>
      </c>
      <c r="E63" s="45">
        <f t="shared" si="2"/>
        <v>54.764773703972779</v>
      </c>
      <c r="F63" s="45">
        <f t="shared" si="5"/>
        <v>0</v>
      </c>
    </row>
    <row r="64" spans="1:6" x14ac:dyDescent="0.25">
      <c r="A64" s="4">
        <f t="shared" si="6"/>
        <v>44621</v>
      </c>
      <c r="B64" s="10"/>
      <c r="C64" s="3">
        <f t="shared" si="7"/>
        <v>0</v>
      </c>
      <c r="D64" s="50">
        <f t="shared" si="1"/>
        <v>4.5524238398919363E-3</v>
      </c>
      <c r="E64" s="45">
        <f t="shared" si="2"/>
        <v>54.629086078703239</v>
      </c>
      <c r="F64" s="45">
        <f t="shared" si="5"/>
        <v>0</v>
      </c>
    </row>
    <row r="65" spans="1:6" x14ac:dyDescent="0.25">
      <c r="A65" s="4">
        <f t="shared" si="6"/>
        <v>44622</v>
      </c>
      <c r="B65" s="10"/>
      <c r="C65" s="3">
        <f t="shared" si="7"/>
        <v>0</v>
      </c>
      <c r="D65" s="50">
        <f t="shared" si="1"/>
        <v>4.5405826567045567E-3</v>
      </c>
      <c r="E65" s="45">
        <f t="shared" si="2"/>
        <v>54.486991880454681</v>
      </c>
      <c r="F65" s="45">
        <f t="shared" si="5"/>
        <v>0</v>
      </c>
    </row>
    <row r="66" spans="1:6" x14ac:dyDescent="0.25">
      <c r="A66" s="4">
        <f t="shared" si="6"/>
        <v>44623</v>
      </c>
      <c r="B66" s="10"/>
      <c r="C66" s="3">
        <f t="shared" si="7"/>
        <v>0</v>
      </c>
      <c r="D66" s="50">
        <f t="shared" si="1"/>
        <v>4.5282111012335691E-3</v>
      </c>
      <c r="E66" s="45">
        <f t="shared" si="2"/>
        <v>54.33853321480283</v>
      </c>
      <c r="F66" s="45">
        <f t="shared" si="5"/>
        <v>0</v>
      </c>
    </row>
    <row r="67" spans="1:6" x14ac:dyDescent="0.25">
      <c r="A67" s="4">
        <f t="shared" si="6"/>
        <v>44624</v>
      </c>
      <c r="B67" s="10"/>
      <c r="C67" s="3">
        <f t="shared" si="7"/>
        <v>0</v>
      </c>
      <c r="D67" s="50">
        <f t="shared" si="1"/>
        <v>4.5153128394380231E-3</v>
      </c>
      <c r="E67" s="45">
        <f t="shared" si="2"/>
        <v>54.183754073256274</v>
      </c>
      <c r="F67" s="45">
        <f t="shared" si="5"/>
        <v>0</v>
      </c>
    </row>
    <row r="68" spans="1:6" x14ac:dyDescent="0.25">
      <c r="A68" s="4">
        <f t="shared" si="6"/>
        <v>44625</v>
      </c>
      <c r="B68" s="10"/>
      <c r="C68" s="3">
        <f t="shared" si="7"/>
        <v>0</v>
      </c>
      <c r="D68" s="50">
        <f t="shared" si="1"/>
        <v>4.501891693351176E-3</v>
      </c>
      <c r="E68" s="45">
        <f t="shared" si="2"/>
        <v>54.022700320214113</v>
      </c>
      <c r="F68" s="45">
        <f t="shared" si="5"/>
        <v>0</v>
      </c>
    </row>
    <row r="69" spans="1:6" x14ac:dyDescent="0.25">
      <c r="A69" s="4">
        <f t="shared" si="6"/>
        <v>44626</v>
      </c>
      <c r="B69" s="10"/>
      <c r="C69" s="3">
        <f t="shared" si="7"/>
        <v>0</v>
      </c>
      <c r="D69" s="50">
        <f t="shared" si="1"/>
        <v>4.4879516399482641E-3</v>
      </c>
      <c r="E69" s="45">
        <f t="shared" si="2"/>
        <v>53.855419679379168</v>
      </c>
      <c r="F69" s="45">
        <f t="shared" si="5"/>
        <v>0</v>
      </c>
    </row>
    <row r="70" spans="1:6" x14ac:dyDescent="0.25">
      <c r="A70" s="4">
        <f t="shared" si="6"/>
        <v>44627</v>
      </c>
      <c r="B70" s="10"/>
      <c r="C70" s="3">
        <f t="shared" si="7"/>
        <v>0</v>
      </c>
      <c r="D70" s="50">
        <f t="shared" ref="D70:D133" si="8">SIN((A70+14+Q$4)/365*2*PI())*Q$13+100%/363.54</f>
        <v>4.4734968099678666E-3</v>
      </c>
      <c r="E70" s="45">
        <f t="shared" ref="E70:E133" si="9">D70*E$2</f>
        <v>53.681961719614399</v>
      </c>
      <c r="F70" s="45">
        <f t="shared" si="5"/>
        <v>0</v>
      </c>
    </row>
    <row r="71" spans="1:6" x14ac:dyDescent="0.25">
      <c r="A71" s="4">
        <f t="shared" si="6"/>
        <v>44628</v>
      </c>
      <c r="B71" s="10"/>
      <c r="C71" s="3">
        <f t="shared" si="7"/>
        <v>0</v>
      </c>
      <c r="D71" s="50">
        <f t="shared" si="8"/>
        <v>4.4585314866882565E-3</v>
      </c>
      <c r="E71" s="45">
        <f t="shared" si="9"/>
        <v>53.502377840259079</v>
      </c>
      <c r="F71" s="45">
        <f t="shared" si="5"/>
        <v>0</v>
      </c>
    </row>
    <row r="72" spans="1:6" x14ac:dyDescent="0.25">
      <c r="A72" s="4">
        <f t="shared" si="6"/>
        <v>44629</v>
      </c>
      <c r="B72" s="10"/>
      <c r="C72" s="3">
        <f t="shared" si="7"/>
        <v>0</v>
      </c>
      <c r="D72" s="50">
        <f t="shared" si="8"/>
        <v>4.4430601046575036E-3</v>
      </c>
      <c r="E72" s="45">
        <f t="shared" si="9"/>
        <v>53.316721255890045</v>
      </c>
      <c r="F72" s="45">
        <f t="shared" si="5"/>
        <v>0</v>
      </c>
    </row>
    <row r="73" spans="1:6" x14ac:dyDescent="0.25">
      <c r="A73" s="4">
        <f t="shared" si="6"/>
        <v>44630</v>
      </c>
      <c r="B73" s="10"/>
      <c r="C73" s="3">
        <f t="shared" si="7"/>
        <v>0</v>
      </c>
      <c r="D73" s="50">
        <f t="shared" si="8"/>
        <v>4.4270872483802067E-3</v>
      </c>
      <c r="E73" s="45">
        <f t="shared" si="9"/>
        <v>53.12504698056248</v>
      </c>
      <c r="F73" s="45">
        <f t="shared" si="5"/>
        <v>0</v>
      </c>
    </row>
    <row r="74" spans="1:6" x14ac:dyDescent="0.25">
      <c r="A74" s="4">
        <f t="shared" si="6"/>
        <v>44631</v>
      </c>
      <c r="B74" s="10"/>
      <c r="C74" s="3">
        <f t="shared" si="7"/>
        <v>0</v>
      </c>
      <c r="D74" s="50">
        <f t="shared" si="8"/>
        <v>4.4106176509583032E-3</v>
      </c>
      <c r="E74" s="45">
        <f t="shared" si="9"/>
        <v>52.927411811499638</v>
      </c>
      <c r="F74" s="45">
        <f t="shared" si="5"/>
        <v>0</v>
      </c>
    </row>
    <row r="75" spans="1:6" x14ac:dyDescent="0.25">
      <c r="A75" s="4">
        <f t="shared" si="6"/>
        <v>44632</v>
      </c>
      <c r="B75" s="10"/>
      <c r="C75" s="3">
        <f t="shared" si="7"/>
        <v>0</v>
      </c>
      <c r="D75" s="50">
        <f t="shared" si="8"/>
        <v>4.3936561926888381E-3</v>
      </c>
      <c r="E75" s="45">
        <f t="shared" si="9"/>
        <v>52.723874312266055</v>
      </c>
      <c r="F75" s="45">
        <f t="shared" si="5"/>
        <v>0</v>
      </c>
    </row>
    <row r="76" spans="1:6" x14ac:dyDescent="0.25">
      <c r="A76" s="4">
        <f t="shared" si="6"/>
        <v>44633</v>
      </c>
      <c r="B76" s="10"/>
      <c r="C76" s="3">
        <f t="shared" si="7"/>
        <v>0</v>
      </c>
      <c r="D76" s="50">
        <f t="shared" si="8"/>
        <v>4.3762078996181786E-3</v>
      </c>
      <c r="E76" s="45">
        <f t="shared" si="9"/>
        <v>52.514494795418145</v>
      </c>
      <c r="F76" s="45">
        <f t="shared" si="5"/>
        <v>0</v>
      </c>
    </row>
    <row r="77" spans="1:6" x14ac:dyDescent="0.25">
      <c r="A77" s="4">
        <f t="shared" si="6"/>
        <v>44634</v>
      </c>
      <c r="B77" s="10"/>
      <c r="C77" s="3">
        <f t="shared" si="7"/>
        <v>0</v>
      </c>
      <c r="D77" s="50">
        <f t="shared" si="8"/>
        <v>4.3582779420518972E-3</v>
      </c>
      <c r="E77" s="45">
        <f t="shared" si="9"/>
        <v>52.299335304622765</v>
      </c>
      <c r="F77" s="45">
        <f t="shared" si="5"/>
        <v>0</v>
      </c>
    </row>
    <row r="78" spans="1:6" x14ac:dyDescent="0.25">
      <c r="A78" s="4">
        <f t="shared" si="6"/>
        <v>44635</v>
      </c>
      <c r="B78" s="10"/>
      <c r="C78" s="3">
        <f t="shared" si="7"/>
        <v>0</v>
      </c>
      <c r="D78" s="50">
        <f t="shared" si="8"/>
        <v>4.3398716330237406E-3</v>
      </c>
      <c r="E78" s="45">
        <f t="shared" si="9"/>
        <v>52.078459596284887</v>
      </c>
      <c r="F78" s="45">
        <f t="shared" si="5"/>
        <v>0</v>
      </c>
    </row>
    <row r="79" spans="1:6" x14ac:dyDescent="0.25">
      <c r="A79" s="4">
        <f t="shared" si="6"/>
        <v>44636</v>
      </c>
      <c r="B79" s="10"/>
      <c r="C79" s="3">
        <f t="shared" si="7"/>
        <v>0</v>
      </c>
      <c r="D79" s="50">
        <f t="shared" si="8"/>
        <v>4.3209944267198278E-3</v>
      </c>
      <c r="E79" s="45">
        <f t="shared" si="9"/>
        <v>51.851933120637931</v>
      </c>
      <c r="F79" s="45">
        <f t="shared" si="5"/>
        <v>0</v>
      </c>
    </row>
    <row r="80" spans="1:6" x14ac:dyDescent="0.25">
      <c r="A80" s="4">
        <f t="shared" si="6"/>
        <v>44637</v>
      </c>
      <c r="B80" s="10"/>
      <c r="C80" s="3">
        <f t="shared" si="7"/>
        <v>0</v>
      </c>
      <c r="D80" s="50">
        <f t="shared" si="8"/>
        <v>4.3016519168641602E-3</v>
      </c>
      <c r="E80" s="45">
        <f t="shared" si="9"/>
        <v>51.61982300236992</v>
      </c>
      <c r="F80" s="45">
        <f t="shared" si="5"/>
        <v>0</v>
      </c>
    </row>
    <row r="81" spans="1:6" x14ac:dyDescent="0.25">
      <c r="A81" s="4">
        <f t="shared" si="6"/>
        <v>44638</v>
      </c>
      <c r="B81" s="10"/>
      <c r="C81" s="3">
        <f t="shared" si="7"/>
        <v>0</v>
      </c>
      <c r="D81" s="50">
        <f t="shared" si="8"/>
        <v>4.2818498350595969E-3</v>
      </c>
      <c r="E81" s="45">
        <f t="shared" si="9"/>
        <v>51.382198020715165</v>
      </c>
      <c r="F81" s="45">
        <f t="shared" si="5"/>
        <v>0</v>
      </c>
    </row>
    <row r="82" spans="1:6" x14ac:dyDescent="0.25">
      <c r="A82" s="4">
        <f t="shared" si="6"/>
        <v>44639</v>
      </c>
      <c r="B82" s="10"/>
      <c r="C82" s="3">
        <f t="shared" si="7"/>
        <v>0</v>
      </c>
      <c r="D82" s="50">
        <f t="shared" si="8"/>
        <v>4.2615940490906036E-3</v>
      </c>
      <c r="E82" s="45">
        <f t="shared" si="9"/>
        <v>51.139128589087242</v>
      </c>
      <c r="F82" s="45">
        <f t="shared" si="5"/>
        <v>0</v>
      </c>
    </row>
    <row r="83" spans="1:6" x14ac:dyDescent="0.25">
      <c r="A83" s="4">
        <f t="shared" si="6"/>
        <v>44640</v>
      </c>
      <c r="B83" s="10"/>
      <c r="C83" s="3">
        <f t="shared" si="7"/>
        <v>0</v>
      </c>
      <c r="D83" s="50">
        <f t="shared" si="8"/>
        <v>4.2408905611834502E-3</v>
      </c>
      <c r="E83" s="45">
        <f t="shared" si="9"/>
        <v>50.890686734201402</v>
      </c>
      <c r="F83" s="45">
        <f t="shared" si="5"/>
        <v>0</v>
      </c>
    </row>
    <row r="84" spans="1:6" x14ac:dyDescent="0.25">
      <c r="A84" s="4">
        <f t="shared" si="6"/>
        <v>44641</v>
      </c>
      <c r="B84" s="10"/>
      <c r="C84" s="3">
        <f t="shared" si="7"/>
        <v>0</v>
      </c>
      <c r="D84" s="50">
        <f t="shared" si="8"/>
        <v>4.2197455062286948E-3</v>
      </c>
      <c r="E84" s="45">
        <f t="shared" si="9"/>
        <v>50.636946074744337</v>
      </c>
      <c r="F84" s="45">
        <f t="shared" si="5"/>
        <v>0</v>
      </c>
    </row>
    <row r="85" spans="1:6" x14ac:dyDescent="0.25">
      <c r="A85" s="4">
        <f t="shared" si="6"/>
        <v>44642</v>
      </c>
      <c r="B85" s="10"/>
      <c r="C85" s="3">
        <f t="shared" si="7"/>
        <v>0</v>
      </c>
      <c r="D85" s="50">
        <f t="shared" si="8"/>
        <v>4.1981651499623327E-3</v>
      </c>
      <c r="E85" s="45">
        <f t="shared" si="9"/>
        <v>50.377981799547996</v>
      </c>
      <c r="F85" s="45">
        <f t="shared" si="5"/>
        <v>0</v>
      </c>
    </row>
    <row r="86" spans="1:6" x14ac:dyDescent="0.25">
      <c r="A86" s="4">
        <f t="shared" si="6"/>
        <v>44643</v>
      </c>
      <c r="B86" s="10"/>
      <c r="C86" s="3">
        <f t="shared" si="7"/>
        <v>0</v>
      </c>
      <c r="D86" s="50">
        <f t="shared" si="8"/>
        <v>4.1761558871095221E-3</v>
      </c>
      <c r="E86" s="45">
        <f t="shared" si="9"/>
        <v>50.113870645314265</v>
      </c>
      <c r="F86" s="45">
        <f t="shared" si="5"/>
        <v>0</v>
      </c>
    </row>
    <row r="87" spans="1:6" x14ac:dyDescent="0.25">
      <c r="A87" s="4">
        <f t="shared" si="6"/>
        <v>44644</v>
      </c>
      <c r="B87" s="10"/>
      <c r="C87" s="3">
        <f t="shared" si="7"/>
        <v>0</v>
      </c>
      <c r="D87" s="50">
        <f t="shared" si="8"/>
        <v>4.1537242394901353E-3</v>
      </c>
      <c r="E87" s="45">
        <f t="shared" si="9"/>
        <v>49.844690873881625</v>
      </c>
      <c r="F87" s="45">
        <f t="shared" si="5"/>
        <v>0</v>
      </c>
    </row>
    <row r="88" spans="1:6" x14ac:dyDescent="0.25">
      <c r="A88" s="4">
        <f t="shared" si="6"/>
        <v>44645</v>
      </c>
      <c r="B88" s="10"/>
      <c r="C88" s="3">
        <f t="shared" si="7"/>
        <v>0</v>
      </c>
      <c r="D88" s="50">
        <f t="shared" si="8"/>
        <v>4.1308768540851797E-3</v>
      </c>
      <c r="E88" s="45">
        <f t="shared" si="9"/>
        <v>49.570522249022154</v>
      </c>
      <c r="F88" s="45">
        <f t="shared" si="5"/>
        <v>0</v>
      </c>
    </row>
    <row r="89" spans="1:6" x14ac:dyDescent="0.25">
      <c r="A89" s="4">
        <f t="shared" si="6"/>
        <v>44646</v>
      </c>
      <c r="B89" s="10"/>
      <c r="C89" s="3">
        <f t="shared" si="7"/>
        <v>0</v>
      </c>
      <c r="D89" s="50">
        <f t="shared" si="8"/>
        <v>4.1076205010684951E-3</v>
      </c>
      <c r="E89" s="45">
        <f t="shared" si="9"/>
        <v>49.291446012821943</v>
      </c>
      <c r="F89" s="45">
        <f t="shared" si="5"/>
        <v>0</v>
      </c>
    </row>
    <row r="90" spans="1:6" x14ac:dyDescent="0.25">
      <c r="A90" s="4">
        <f t="shared" si="6"/>
        <v>44647</v>
      </c>
      <c r="B90" s="10"/>
      <c r="C90" s="3">
        <f t="shared" si="7"/>
        <v>0</v>
      </c>
      <c r="D90" s="50">
        <f t="shared" si="8"/>
        <v>4.0839620717987787E-3</v>
      </c>
      <c r="E90" s="45">
        <f t="shared" si="9"/>
        <v>49.007544861585345</v>
      </c>
      <c r="F90" s="45">
        <f t="shared" si="5"/>
        <v>0</v>
      </c>
    </row>
    <row r="91" spans="1:6" x14ac:dyDescent="0.25">
      <c r="A91" s="4">
        <f t="shared" si="6"/>
        <v>44648</v>
      </c>
      <c r="B91" s="10"/>
      <c r="C91" s="3">
        <f t="shared" si="7"/>
        <v>0</v>
      </c>
      <c r="D91" s="50">
        <f t="shared" si="8"/>
        <v>4.0599085767796788E-3</v>
      </c>
      <c r="E91" s="45">
        <f t="shared" si="9"/>
        <v>48.718902921356147</v>
      </c>
      <c r="F91" s="45">
        <f t="shared" si="5"/>
        <v>0</v>
      </c>
    </row>
    <row r="92" spans="1:6" x14ac:dyDescent="0.25">
      <c r="A92" s="4">
        <f t="shared" si="6"/>
        <v>44649</v>
      </c>
      <c r="B92" s="10"/>
      <c r="C92" s="3">
        <f t="shared" si="7"/>
        <v>0</v>
      </c>
      <c r="D92" s="50">
        <f t="shared" si="8"/>
        <v>4.0354671435805685E-3</v>
      </c>
      <c r="E92" s="45">
        <f t="shared" si="9"/>
        <v>48.425605722966822</v>
      </c>
      <c r="F92" s="45">
        <f t="shared" si="5"/>
        <v>0</v>
      </c>
    </row>
    <row r="93" spans="1:6" x14ac:dyDescent="0.25">
      <c r="A93" s="4">
        <f t="shared" si="6"/>
        <v>44650</v>
      </c>
      <c r="B93" s="10"/>
      <c r="C93" s="3">
        <f t="shared" si="7"/>
        <v>0</v>
      </c>
      <c r="D93" s="50">
        <f t="shared" si="8"/>
        <v>4.0106450147259177E-3</v>
      </c>
      <c r="E93" s="45">
        <f t="shared" si="9"/>
        <v>48.127740176711015</v>
      </c>
      <c r="F93" s="45">
        <f t="shared" si="5"/>
        <v>0</v>
      </c>
    </row>
    <row r="94" spans="1:6" x14ac:dyDescent="0.25">
      <c r="A94" s="4">
        <f t="shared" si="6"/>
        <v>44651</v>
      </c>
      <c r="B94" s="10"/>
      <c r="C94" s="3">
        <f t="shared" si="7"/>
        <v>0</v>
      </c>
      <c r="D94" s="50">
        <f t="shared" si="8"/>
        <v>3.9854495455480506E-3</v>
      </c>
      <c r="E94" s="45">
        <f t="shared" si="9"/>
        <v>47.825394546576604</v>
      </c>
      <c r="F94" s="45">
        <f t="shared" si="5"/>
        <v>0</v>
      </c>
    </row>
    <row r="95" spans="1:6" x14ac:dyDescent="0.25">
      <c r="A95" s="4">
        <f t="shared" si="6"/>
        <v>44652</v>
      </c>
      <c r="B95" s="10"/>
      <c r="C95" s="3">
        <f t="shared" si="7"/>
        <v>0</v>
      </c>
      <c r="D95" s="50">
        <f t="shared" si="8"/>
        <v>3.9598882020080777E-3</v>
      </c>
      <c r="E95" s="45">
        <f t="shared" si="9"/>
        <v>47.518658424096934</v>
      </c>
      <c r="F95" s="45">
        <f t="shared" si="5"/>
        <v>0</v>
      </c>
    </row>
    <row r="96" spans="1:6" x14ac:dyDescent="0.25">
      <c r="A96" s="4">
        <f t="shared" si="6"/>
        <v>44653</v>
      </c>
      <c r="B96" s="10"/>
      <c r="C96" s="3">
        <f t="shared" si="7"/>
        <v>0</v>
      </c>
      <c r="D96" s="50">
        <f t="shared" si="8"/>
        <v>3.9339685584840866E-3</v>
      </c>
      <c r="E96" s="45">
        <f t="shared" si="9"/>
        <v>47.207622701809036</v>
      </c>
      <c r="F96" s="45">
        <f t="shared" si="5"/>
        <v>0</v>
      </c>
    </row>
    <row r="97" spans="1:6" x14ac:dyDescent="0.25">
      <c r="A97" s="4">
        <f t="shared" si="6"/>
        <v>44654</v>
      </c>
      <c r="B97" s="10"/>
      <c r="C97" s="3">
        <f t="shared" si="7"/>
        <v>0</v>
      </c>
      <c r="D97" s="50">
        <f t="shared" si="8"/>
        <v>3.9076982955255019E-3</v>
      </c>
      <c r="E97" s="45">
        <f t="shared" si="9"/>
        <v>46.892379546306024</v>
      </c>
      <c r="F97" s="45">
        <f t="shared" si="5"/>
        <v>0</v>
      </c>
    </row>
    <row r="98" spans="1:6" x14ac:dyDescent="0.25">
      <c r="A98" s="4">
        <f t="shared" si="6"/>
        <v>44655</v>
      </c>
      <c r="B98" s="10"/>
      <c r="C98" s="3">
        <f t="shared" si="7"/>
        <v>0</v>
      </c>
      <c r="D98" s="50">
        <f t="shared" si="8"/>
        <v>3.8810851975785441E-3</v>
      </c>
      <c r="E98" s="45">
        <f t="shared" si="9"/>
        <v>46.573022370942532</v>
      </c>
      <c r="F98" s="45">
        <f t="shared" si="5"/>
        <v>0</v>
      </c>
    </row>
    <row r="99" spans="1:6" x14ac:dyDescent="0.25">
      <c r="A99" s="4">
        <f t="shared" si="6"/>
        <v>44656</v>
      </c>
      <c r="B99" s="10"/>
      <c r="C99" s="3">
        <f t="shared" si="7"/>
        <v>0</v>
      </c>
      <c r="D99" s="50">
        <f t="shared" si="8"/>
        <v>3.8541371506783219E-3</v>
      </c>
      <c r="E99" s="45">
        <f t="shared" si="9"/>
        <v>46.24964580813986</v>
      </c>
      <c r="F99" s="45">
        <f t="shared" si="5"/>
        <v>0</v>
      </c>
    </row>
    <row r="100" spans="1:6" x14ac:dyDescent="0.25">
      <c r="A100" s="4">
        <f t="shared" si="6"/>
        <v>44657</v>
      </c>
      <c r="B100" s="10"/>
      <c r="C100" s="3">
        <f t="shared" si="7"/>
        <v>0</v>
      </c>
      <c r="D100" s="50">
        <f t="shared" si="8"/>
        <v>3.826862140112716E-3</v>
      </c>
      <c r="E100" s="45">
        <f t="shared" si="9"/>
        <v>45.922345681352596</v>
      </c>
      <c r="F100" s="45">
        <f t="shared" si="5"/>
        <v>0</v>
      </c>
    </row>
    <row r="101" spans="1:6" x14ac:dyDescent="0.25">
      <c r="A101" s="4">
        <f t="shared" si="6"/>
        <v>44658</v>
      </c>
      <c r="B101" s="10"/>
      <c r="C101" s="3">
        <f t="shared" si="7"/>
        <v>0</v>
      </c>
      <c r="D101" s="50">
        <f t="shared" si="8"/>
        <v>3.7992682480558178E-3</v>
      </c>
      <c r="E101" s="45">
        <f t="shared" si="9"/>
        <v>45.591218976669815</v>
      </c>
      <c r="F101" s="45">
        <f t="shared" si="5"/>
        <v>0</v>
      </c>
    </row>
    <row r="102" spans="1:6" x14ac:dyDescent="0.25">
      <c r="A102" s="4">
        <f t="shared" si="6"/>
        <v>44659</v>
      </c>
      <c r="B102" s="10"/>
      <c r="C102" s="3">
        <f t="shared" si="7"/>
        <v>0</v>
      </c>
      <c r="D102" s="50">
        <f t="shared" si="8"/>
        <v>3.7713636511737332E-3</v>
      </c>
      <c r="E102" s="45">
        <f t="shared" si="9"/>
        <v>45.2563638140848</v>
      </c>
      <c r="F102" s="45">
        <f t="shared" si="5"/>
        <v>0</v>
      </c>
    </row>
    <row r="103" spans="1:6" x14ac:dyDescent="0.25">
      <c r="A103" s="4">
        <f t="shared" si="6"/>
        <v>44660</v>
      </c>
      <c r="B103" s="10"/>
      <c r="C103" s="3">
        <f t="shared" si="7"/>
        <v>0</v>
      </c>
      <c r="D103" s="50">
        <f t="shared" si="8"/>
        <v>3.7431566182003799E-3</v>
      </c>
      <c r="E103" s="45">
        <f t="shared" si="9"/>
        <v>44.91787941840456</v>
      </c>
      <c r="F103" s="45">
        <f t="shared" ref="F103:F166" si="10">F$4*D103</f>
        <v>0</v>
      </c>
    </row>
    <row r="104" spans="1:6" x14ac:dyDescent="0.25">
      <c r="A104" s="4">
        <f t="shared" si="6"/>
        <v>44661</v>
      </c>
      <c r="B104" s="10"/>
      <c r="C104" s="3">
        <f t="shared" si="7"/>
        <v>0</v>
      </c>
      <c r="D104" s="50">
        <f t="shared" si="8"/>
        <v>3.7146555074887588E-3</v>
      </c>
      <c r="E104" s="45">
        <f t="shared" si="9"/>
        <v>44.575866089865109</v>
      </c>
      <c r="F104" s="45">
        <f t="shared" si="10"/>
        <v>0</v>
      </c>
    </row>
    <row r="105" spans="1:6" x14ac:dyDescent="0.25">
      <c r="A105" s="4">
        <f t="shared" si="6"/>
        <v>44662</v>
      </c>
      <c r="B105" s="10"/>
      <c r="C105" s="3">
        <f t="shared" si="7"/>
        <v>0</v>
      </c>
      <c r="D105" s="50">
        <f t="shared" si="8"/>
        <v>3.685868764532892E-3</v>
      </c>
      <c r="E105" s="45">
        <f t="shared" si="9"/>
        <v>44.230425174394703</v>
      </c>
      <c r="F105" s="45">
        <f t="shared" si="10"/>
        <v>0</v>
      </c>
    </row>
    <row r="106" spans="1:6" x14ac:dyDescent="0.25">
      <c r="A106" s="4">
        <f t="shared" si="6"/>
        <v>44663</v>
      </c>
      <c r="B106" s="10"/>
      <c r="C106" s="3">
        <f t="shared" si="7"/>
        <v>0</v>
      </c>
      <c r="D106" s="50">
        <f t="shared" si="8"/>
        <v>3.6568049194657935E-3</v>
      </c>
      <c r="E106" s="45">
        <f t="shared" si="9"/>
        <v>43.881659033589521</v>
      </c>
      <c r="F106" s="45">
        <f t="shared" si="10"/>
        <v>0</v>
      </c>
    </row>
    <row r="107" spans="1:6" x14ac:dyDescent="0.25">
      <c r="A107" s="4">
        <f t="shared" si="6"/>
        <v>44664</v>
      </c>
      <c r="B107" s="10"/>
      <c r="C107" s="3">
        <f t="shared" si="7"/>
        <v>0</v>
      </c>
      <c r="D107" s="50">
        <f t="shared" si="8"/>
        <v>3.6274725845323896E-3</v>
      </c>
      <c r="E107" s="45">
        <f t="shared" si="9"/>
        <v>43.529671014388676</v>
      </c>
      <c r="F107" s="45">
        <f t="shared" si="10"/>
        <v>0</v>
      </c>
    </row>
    <row r="108" spans="1:6" x14ac:dyDescent="0.25">
      <c r="A108" s="4">
        <f t="shared" si="6"/>
        <v>44665</v>
      </c>
      <c r="B108" s="10"/>
      <c r="C108" s="3">
        <f t="shared" si="7"/>
        <v>0</v>
      </c>
      <c r="D108" s="50">
        <f t="shared" si="8"/>
        <v>3.5978804515361777E-3</v>
      </c>
      <c r="E108" s="45">
        <f t="shared" si="9"/>
        <v>43.174565418434135</v>
      </c>
      <c r="F108" s="45">
        <f t="shared" si="10"/>
        <v>0</v>
      </c>
    </row>
    <row r="109" spans="1:6" x14ac:dyDescent="0.25">
      <c r="A109" s="4">
        <f t="shared" si="6"/>
        <v>44666</v>
      </c>
      <c r="B109" s="10"/>
      <c r="C109" s="3">
        <f t="shared" si="7"/>
        <v>0</v>
      </c>
      <c r="D109" s="50">
        <f t="shared" si="8"/>
        <v>3.5680372892654033E-3</v>
      </c>
      <c r="E109" s="45">
        <f t="shared" si="9"/>
        <v>42.816447471184837</v>
      </c>
      <c r="F109" s="45">
        <f t="shared" si="10"/>
        <v>0</v>
      </c>
    </row>
    <row r="110" spans="1:6" x14ac:dyDescent="0.25">
      <c r="A110" s="4">
        <f t="shared" si="6"/>
        <v>44667</v>
      </c>
      <c r="B110" s="10"/>
      <c r="C110" s="3">
        <f t="shared" si="7"/>
        <v>0</v>
      </c>
      <c r="D110" s="50">
        <f t="shared" si="8"/>
        <v>3.5379519408923277E-3</v>
      </c>
      <c r="E110" s="45">
        <f t="shared" si="9"/>
        <v>42.455423290707934</v>
      </c>
      <c r="F110" s="45">
        <f t="shared" si="10"/>
        <v>0</v>
      </c>
    </row>
    <row r="111" spans="1:6" x14ac:dyDescent="0.25">
      <c r="A111" s="4">
        <f t="shared" si="6"/>
        <v>44668</v>
      </c>
      <c r="B111" s="10"/>
      <c r="C111" s="3">
        <f t="shared" si="7"/>
        <v>0</v>
      </c>
      <c r="D111" s="50">
        <f t="shared" si="8"/>
        <v>3.507633321355562E-3</v>
      </c>
      <c r="E111" s="45">
        <f t="shared" si="9"/>
        <v>42.091599856266747</v>
      </c>
      <c r="F111" s="45">
        <f t="shared" si="10"/>
        <v>0</v>
      </c>
    </row>
    <row r="112" spans="1:6" x14ac:dyDescent="0.25">
      <c r="A112" s="4">
        <f t="shared" si="6"/>
        <v>44669</v>
      </c>
      <c r="B112" s="10"/>
      <c r="C112" s="3">
        <f t="shared" si="7"/>
        <v>0</v>
      </c>
      <c r="D112" s="50">
        <f t="shared" si="8"/>
        <v>3.4770904147160041E-3</v>
      </c>
      <c r="E112" s="45">
        <f t="shared" si="9"/>
        <v>41.725084976592051</v>
      </c>
      <c r="F112" s="45">
        <f t="shared" si="10"/>
        <v>0</v>
      </c>
    </row>
    <row r="113" spans="1:6" x14ac:dyDescent="0.25">
      <c r="A113" s="4">
        <f t="shared" si="6"/>
        <v>44670</v>
      </c>
      <c r="B113" s="10"/>
      <c r="C113" s="3">
        <f t="shared" si="7"/>
        <v>0</v>
      </c>
      <c r="D113" s="50">
        <f t="shared" si="8"/>
        <v>3.4463322714964649E-3</v>
      </c>
      <c r="E113" s="45">
        <f t="shared" si="9"/>
        <v>41.35598725795758</v>
      </c>
      <c r="F113" s="45">
        <f t="shared" si="10"/>
        <v>0</v>
      </c>
    </row>
    <row r="114" spans="1:6" x14ac:dyDescent="0.25">
      <c r="A114" s="4">
        <f t="shared" si="6"/>
        <v>44671</v>
      </c>
      <c r="B114" s="10"/>
      <c r="C114" s="3">
        <f t="shared" si="7"/>
        <v>0</v>
      </c>
      <c r="D114" s="50">
        <f t="shared" si="8"/>
        <v>3.4153680059983938E-3</v>
      </c>
      <c r="E114" s="45">
        <f t="shared" si="9"/>
        <v>40.984416071980725</v>
      </c>
      <c r="F114" s="45">
        <f t="shared" si="10"/>
        <v>0</v>
      </c>
    </row>
    <row r="115" spans="1:6" x14ac:dyDescent="0.25">
      <c r="A115" s="4">
        <f t="shared" si="6"/>
        <v>44672</v>
      </c>
      <c r="B115" s="10"/>
      <c r="C115" s="3">
        <f t="shared" si="7"/>
        <v>0</v>
      </c>
      <c r="D115" s="50">
        <f t="shared" si="8"/>
        <v>3.3842067936019219E-3</v>
      </c>
      <c r="E115" s="45">
        <f t="shared" si="9"/>
        <v>40.610481523223065</v>
      </c>
      <c r="F115" s="45">
        <f t="shared" si="10"/>
        <v>0</v>
      </c>
    </row>
    <row r="116" spans="1:6" x14ac:dyDescent="0.25">
      <c r="A116" s="4">
        <f t="shared" si="6"/>
        <v>44673</v>
      </c>
      <c r="B116" s="10"/>
      <c r="C116" s="3">
        <f t="shared" si="7"/>
        <v>0</v>
      </c>
      <c r="D116" s="50">
        <f t="shared" si="8"/>
        <v>3.3528578680465885E-3</v>
      </c>
      <c r="E116" s="45">
        <f t="shared" si="9"/>
        <v>40.234294416559059</v>
      </c>
      <c r="F116" s="45">
        <f t="shared" si="10"/>
        <v>0</v>
      </c>
    </row>
    <row r="117" spans="1:6" x14ac:dyDescent="0.25">
      <c r="A117" s="4">
        <f t="shared" si="6"/>
        <v>44674</v>
      </c>
      <c r="B117" s="10"/>
      <c r="C117" s="3">
        <f t="shared" si="7"/>
        <v>0</v>
      </c>
      <c r="D117" s="50">
        <f t="shared" si="8"/>
        <v>3.3213305186960149E-3</v>
      </c>
      <c r="E117" s="45">
        <f t="shared" si="9"/>
        <v>39.85596622435218</v>
      </c>
      <c r="F117" s="45">
        <f t="shared" si="10"/>
        <v>0</v>
      </c>
    </row>
    <row r="118" spans="1:6" x14ac:dyDescent="0.25">
      <c r="A118" s="4">
        <f t="shared" si="6"/>
        <v>44675</v>
      </c>
      <c r="B118" s="10"/>
      <c r="C118" s="3">
        <f t="shared" si="7"/>
        <v>0</v>
      </c>
      <c r="D118" s="50">
        <f t="shared" si="8"/>
        <v>3.2896340877838137E-3</v>
      </c>
      <c r="E118" s="45">
        <f t="shared" si="9"/>
        <v>39.475609053405762</v>
      </c>
      <c r="F118" s="45">
        <f t="shared" si="10"/>
        <v>0</v>
      </c>
    </row>
    <row r="119" spans="1:6" x14ac:dyDescent="0.25">
      <c r="A119" s="4">
        <f t="shared" si="6"/>
        <v>44676</v>
      </c>
      <c r="B119" s="10"/>
      <c r="C119" s="3">
        <f t="shared" si="7"/>
        <v>0</v>
      </c>
      <c r="D119" s="50">
        <f t="shared" si="8"/>
        <v>3.2577779676469468E-3</v>
      </c>
      <c r="E119" s="45">
        <f t="shared" si="9"/>
        <v>39.093335611763365</v>
      </c>
      <c r="F119" s="45">
        <f t="shared" si="10"/>
        <v>0</v>
      </c>
    </row>
    <row r="120" spans="1:6" x14ac:dyDescent="0.25">
      <c r="A120" s="4">
        <f t="shared" si="6"/>
        <v>44677</v>
      </c>
      <c r="B120" s="10"/>
      <c r="C120" s="3">
        <f t="shared" si="7"/>
        <v>0</v>
      </c>
      <c r="D120" s="50">
        <f t="shared" si="8"/>
        <v>3.2257715979411138E-3</v>
      </c>
      <c r="E120" s="45">
        <f t="shared" si="9"/>
        <v>38.709259175293369</v>
      </c>
      <c r="F120" s="45">
        <f t="shared" si="10"/>
        <v>0</v>
      </c>
    </row>
    <row r="121" spans="1:6" x14ac:dyDescent="0.25">
      <c r="A121" s="4">
        <f t="shared" si="6"/>
        <v>44678</v>
      </c>
      <c r="B121" s="10"/>
      <c r="C121" s="3">
        <f t="shared" si="7"/>
        <v>0</v>
      </c>
      <c r="D121" s="50">
        <f t="shared" si="8"/>
        <v>3.1936244628442E-3</v>
      </c>
      <c r="E121" s="45">
        <f t="shared" si="9"/>
        <v>38.323493554130401</v>
      </c>
      <c r="F121" s="45">
        <f t="shared" si="10"/>
        <v>0</v>
      </c>
    </row>
    <row r="122" spans="1:6" x14ac:dyDescent="0.25">
      <c r="A122" s="4">
        <f t="shared" ref="A122:A185" si="11">A121+1</f>
        <v>44679</v>
      </c>
      <c r="B122" s="10"/>
      <c r="C122" s="3">
        <f t="shared" ref="C122:C185" si="12">IF(B122=0,0,B122-B121)</f>
        <v>0</v>
      </c>
      <c r="D122" s="50">
        <f t="shared" si="8"/>
        <v>3.1613460882465513E-3</v>
      </c>
      <c r="E122" s="45">
        <f t="shared" si="9"/>
        <v>37.936153058958617</v>
      </c>
      <c r="F122" s="45">
        <f t="shared" si="10"/>
        <v>0</v>
      </c>
    </row>
    <row r="123" spans="1:6" x14ac:dyDescent="0.25">
      <c r="A123" s="4">
        <f t="shared" si="11"/>
        <v>44680</v>
      </c>
      <c r="B123" s="10"/>
      <c r="C123" s="3">
        <f t="shared" si="12"/>
        <v>0</v>
      </c>
      <c r="D123" s="50">
        <f t="shared" si="8"/>
        <v>3.1289460389267586E-3</v>
      </c>
      <c r="E123" s="45">
        <f t="shared" si="9"/>
        <v>37.547352467121101</v>
      </c>
      <c r="F123" s="45">
        <f t="shared" si="10"/>
        <v>0</v>
      </c>
    </row>
    <row r="124" spans="1:6" x14ac:dyDescent="0.25">
      <c r="A124" s="4">
        <f t="shared" si="11"/>
        <v>44681</v>
      </c>
      <c r="B124" s="10"/>
      <c r="C124" s="3">
        <f t="shared" si="12"/>
        <v>0</v>
      </c>
      <c r="D124" s="50">
        <f t="shared" si="8"/>
        <v>3.0964339157191134E-3</v>
      </c>
      <c r="E124" s="45">
        <f t="shared" si="9"/>
        <v>37.157206988629362</v>
      </c>
      <c r="F124" s="45">
        <f t="shared" si="10"/>
        <v>0</v>
      </c>
    </row>
    <row r="125" spans="1:6" x14ac:dyDescent="0.25">
      <c r="A125" s="4">
        <f t="shared" si="11"/>
        <v>44682</v>
      </c>
      <c r="B125" s="10"/>
      <c r="C125" s="3">
        <f t="shared" si="12"/>
        <v>0</v>
      </c>
      <c r="D125" s="50">
        <f t="shared" si="8"/>
        <v>3.0638193526671786E-3</v>
      </c>
      <c r="E125" s="45">
        <f t="shared" si="9"/>
        <v>36.76583223200614</v>
      </c>
      <c r="F125" s="45">
        <f t="shared" si="10"/>
        <v>0</v>
      </c>
    </row>
    <row r="126" spans="1:6" x14ac:dyDescent="0.25">
      <c r="A126" s="4">
        <f t="shared" si="11"/>
        <v>44683</v>
      </c>
      <c r="B126" s="10"/>
      <c r="C126" s="3">
        <f t="shared" si="12"/>
        <v>0</v>
      </c>
      <c r="D126" s="50">
        <f t="shared" si="8"/>
        <v>3.0311120141698657E-3</v>
      </c>
      <c r="E126" s="45">
        <f t="shared" si="9"/>
        <v>36.373344170038386</v>
      </c>
      <c r="F126" s="45">
        <f t="shared" si="10"/>
        <v>0</v>
      </c>
    </row>
    <row r="127" spans="1:6" x14ac:dyDescent="0.25">
      <c r="A127" s="4">
        <f t="shared" si="11"/>
        <v>44684</v>
      </c>
      <c r="B127" s="10"/>
      <c r="C127" s="3">
        <f t="shared" si="12"/>
        <v>0</v>
      </c>
      <c r="D127" s="50">
        <f t="shared" si="8"/>
        <v>2.9983215921172363E-3</v>
      </c>
      <c r="E127" s="45">
        <f t="shared" si="9"/>
        <v>35.979859105406838</v>
      </c>
      <c r="F127" s="45">
        <f t="shared" si="10"/>
        <v>0</v>
      </c>
    </row>
    <row r="128" spans="1:6" x14ac:dyDescent="0.25">
      <c r="A128" s="4">
        <f t="shared" si="11"/>
        <v>44685</v>
      </c>
      <c r="B128" s="10"/>
      <c r="C128" s="3">
        <f t="shared" si="12"/>
        <v>0</v>
      </c>
      <c r="D128" s="50">
        <f t="shared" si="8"/>
        <v>2.9654578030194538E-3</v>
      </c>
      <c r="E128" s="45">
        <f t="shared" si="9"/>
        <v>35.585493636233444</v>
      </c>
      <c r="F128" s="45">
        <f t="shared" si="10"/>
        <v>0</v>
      </c>
    </row>
    <row r="129" spans="1:6" x14ac:dyDescent="0.25">
      <c r="A129" s="4">
        <f t="shared" si="11"/>
        <v>44686</v>
      </c>
      <c r="B129" s="10"/>
      <c r="C129" s="3">
        <f t="shared" si="12"/>
        <v>0</v>
      </c>
      <c r="D129" s="50">
        <f t="shared" si="8"/>
        <v>2.9325303851260522E-3</v>
      </c>
      <c r="E129" s="45">
        <f t="shared" si="9"/>
        <v>35.190364621512629</v>
      </c>
      <c r="F129" s="45">
        <f t="shared" si="10"/>
        <v>0</v>
      </c>
    </row>
    <row r="130" spans="1:6" x14ac:dyDescent="0.25">
      <c r="A130" s="4">
        <f t="shared" si="11"/>
        <v>44687</v>
      </c>
      <c r="B130" s="10"/>
      <c r="C130" s="3">
        <f t="shared" si="12"/>
        <v>0</v>
      </c>
      <c r="D130" s="50">
        <f t="shared" si="8"/>
        <v>2.89954909554202E-3</v>
      </c>
      <c r="E130" s="45">
        <f t="shared" si="9"/>
        <v>34.794589146504237</v>
      </c>
      <c r="F130" s="45">
        <f t="shared" si="10"/>
        <v>0</v>
      </c>
    </row>
    <row r="131" spans="1:6" x14ac:dyDescent="0.25">
      <c r="A131" s="4">
        <f t="shared" si="11"/>
        <v>44688</v>
      </c>
      <c r="B131" s="10"/>
      <c r="C131" s="3">
        <f t="shared" si="12"/>
        <v>0</v>
      </c>
      <c r="D131" s="50">
        <f t="shared" si="8"/>
        <v>2.8665237073350384E-3</v>
      </c>
      <c r="E131" s="45">
        <f t="shared" si="9"/>
        <v>34.398284488020458</v>
      </c>
      <c r="F131" s="45">
        <f t="shared" si="10"/>
        <v>0</v>
      </c>
    </row>
    <row r="132" spans="1:6" x14ac:dyDescent="0.25">
      <c r="A132" s="4">
        <f t="shared" si="11"/>
        <v>44689</v>
      </c>
      <c r="B132" s="10"/>
      <c r="C132" s="3">
        <f t="shared" si="12"/>
        <v>0</v>
      </c>
      <c r="D132" s="50">
        <f t="shared" si="8"/>
        <v>2.8334640066401606E-3</v>
      </c>
      <c r="E132" s="45">
        <f t="shared" si="9"/>
        <v>34.001568079681924</v>
      </c>
      <c r="F132" s="45">
        <f t="shared" si="10"/>
        <v>0</v>
      </c>
    </row>
    <row r="133" spans="1:6" x14ac:dyDescent="0.25">
      <c r="A133" s="4">
        <f t="shared" si="11"/>
        <v>44690</v>
      </c>
      <c r="B133" s="10"/>
      <c r="C133" s="3">
        <f t="shared" si="12"/>
        <v>0</v>
      </c>
      <c r="D133" s="50">
        <f t="shared" si="8"/>
        <v>2.8003797897606258E-3</v>
      </c>
      <c r="E133" s="45">
        <f t="shared" si="9"/>
        <v>33.604557477127507</v>
      </c>
      <c r="F133" s="45">
        <f t="shared" si="10"/>
        <v>0</v>
      </c>
    </row>
    <row r="134" spans="1:6" x14ac:dyDescent="0.25">
      <c r="A134" s="4">
        <f t="shared" si="11"/>
        <v>44691</v>
      </c>
      <c r="B134" s="10"/>
      <c r="C134" s="3">
        <f t="shared" si="12"/>
        <v>0</v>
      </c>
      <c r="D134" s="50">
        <f t="shared" ref="D134:D197" si="13">SIN((A134+14+Q$4)/365*2*PI())*Q$13+100%/363.54</f>
        <v>2.7672808602634746E-3</v>
      </c>
      <c r="E134" s="45">
        <f t="shared" ref="E134:E197" si="14">D134*E$2</f>
        <v>33.207370323161697</v>
      </c>
      <c r="F134" s="45">
        <f t="shared" si="10"/>
        <v>0</v>
      </c>
    </row>
    <row r="135" spans="1:6" x14ac:dyDescent="0.25">
      <c r="A135" s="4">
        <f t="shared" si="11"/>
        <v>44692</v>
      </c>
      <c r="B135" s="10"/>
      <c r="C135" s="3">
        <f t="shared" si="12"/>
        <v>0</v>
      </c>
      <c r="D135" s="50">
        <f t="shared" si="13"/>
        <v>2.7341770260765064E-3</v>
      </c>
      <c r="E135" s="45">
        <f t="shared" si="14"/>
        <v>32.810124312918077</v>
      </c>
      <c r="F135" s="45">
        <f t="shared" si="10"/>
        <v>0</v>
      </c>
    </row>
    <row r="136" spans="1:6" x14ac:dyDescent="0.25">
      <c r="A136" s="4">
        <f t="shared" si="11"/>
        <v>44693</v>
      </c>
      <c r="B136" s="10"/>
      <c r="C136" s="3">
        <f t="shared" si="12"/>
        <v>0</v>
      </c>
      <c r="D136" s="50">
        <f t="shared" si="13"/>
        <v>2.7010780965793556E-3</v>
      </c>
      <c r="E136" s="45">
        <f t="shared" si="14"/>
        <v>32.412937158952268</v>
      </c>
      <c r="F136" s="45">
        <f t="shared" si="10"/>
        <v>0</v>
      </c>
    </row>
    <row r="137" spans="1:6" x14ac:dyDescent="0.25">
      <c r="A137" s="4">
        <f t="shared" si="11"/>
        <v>44694</v>
      </c>
      <c r="B137" s="10"/>
      <c r="C137" s="3">
        <f t="shared" si="12"/>
        <v>0</v>
      </c>
      <c r="D137" s="50">
        <f t="shared" si="13"/>
        <v>2.6679938796998208E-3</v>
      </c>
      <c r="E137" s="45">
        <f t="shared" si="14"/>
        <v>32.015926556397851</v>
      </c>
      <c r="F137" s="45">
        <f t="shared" si="10"/>
        <v>0</v>
      </c>
    </row>
    <row r="138" spans="1:6" x14ac:dyDescent="0.25">
      <c r="A138" s="4">
        <f t="shared" si="11"/>
        <v>44695</v>
      </c>
      <c r="B138" s="10"/>
      <c r="C138" s="3">
        <f t="shared" si="12"/>
        <v>0</v>
      </c>
      <c r="D138" s="50">
        <f t="shared" si="13"/>
        <v>2.6349341790049426E-3</v>
      </c>
      <c r="E138" s="45">
        <f t="shared" si="14"/>
        <v>31.619210148059313</v>
      </c>
      <c r="F138" s="45">
        <f t="shared" si="10"/>
        <v>0</v>
      </c>
    </row>
    <row r="139" spans="1:6" x14ac:dyDescent="0.25">
      <c r="A139" s="4">
        <f t="shared" si="11"/>
        <v>44696</v>
      </c>
      <c r="B139" s="10"/>
      <c r="C139" s="3">
        <f t="shared" si="12"/>
        <v>0</v>
      </c>
      <c r="D139" s="50">
        <f t="shared" si="13"/>
        <v>2.601908790797961E-3</v>
      </c>
      <c r="E139" s="45">
        <f t="shared" si="14"/>
        <v>31.222905489575531</v>
      </c>
      <c r="F139" s="45">
        <f t="shared" si="10"/>
        <v>0</v>
      </c>
    </row>
    <row r="140" spans="1:6" x14ac:dyDescent="0.25">
      <c r="A140" s="4">
        <f t="shared" si="11"/>
        <v>44697</v>
      </c>
      <c r="B140" s="10"/>
      <c r="C140" s="3">
        <f t="shared" si="12"/>
        <v>0</v>
      </c>
      <c r="D140" s="50">
        <f t="shared" si="13"/>
        <v>2.5689275012139288E-3</v>
      </c>
      <c r="E140" s="45">
        <f t="shared" si="14"/>
        <v>30.827130014567146</v>
      </c>
      <c r="F140" s="45">
        <f t="shared" si="10"/>
        <v>0</v>
      </c>
    </row>
    <row r="141" spans="1:6" x14ac:dyDescent="0.25">
      <c r="A141" s="4">
        <f t="shared" si="11"/>
        <v>44698</v>
      </c>
      <c r="B141" s="10"/>
      <c r="C141" s="3">
        <f t="shared" si="12"/>
        <v>0</v>
      </c>
      <c r="D141" s="50">
        <f t="shared" si="13"/>
        <v>2.5360000833205268E-3</v>
      </c>
      <c r="E141" s="45">
        <f t="shared" si="14"/>
        <v>30.43200099984632</v>
      </c>
      <c r="F141" s="45">
        <f t="shared" si="10"/>
        <v>0</v>
      </c>
    </row>
    <row r="142" spans="1:6" x14ac:dyDescent="0.25">
      <c r="A142" s="4">
        <f t="shared" si="11"/>
        <v>44699</v>
      </c>
      <c r="B142" s="10"/>
      <c r="C142" s="3">
        <f t="shared" si="12"/>
        <v>0</v>
      </c>
      <c r="D142" s="50">
        <f t="shared" si="13"/>
        <v>2.5031362942227442E-3</v>
      </c>
      <c r="E142" s="45">
        <f t="shared" si="14"/>
        <v>30.037635530672929</v>
      </c>
      <c r="F142" s="45">
        <f t="shared" si="10"/>
        <v>0</v>
      </c>
    </row>
    <row r="143" spans="1:6" x14ac:dyDescent="0.25">
      <c r="A143" s="4">
        <f t="shared" si="11"/>
        <v>44700</v>
      </c>
      <c r="B143" s="10"/>
      <c r="C143" s="3">
        <f t="shared" si="12"/>
        <v>0</v>
      </c>
      <c r="D143" s="50">
        <f t="shared" si="13"/>
        <v>2.4703458721701149E-3</v>
      </c>
      <c r="E143" s="45">
        <f t="shared" si="14"/>
        <v>29.644150466041378</v>
      </c>
      <c r="F143" s="45">
        <f t="shared" si="10"/>
        <v>0</v>
      </c>
    </row>
    <row r="144" spans="1:6" x14ac:dyDescent="0.25">
      <c r="A144" s="4">
        <f t="shared" si="11"/>
        <v>44701</v>
      </c>
      <c r="B144" s="10"/>
      <c r="C144" s="3">
        <f t="shared" si="12"/>
        <v>0</v>
      </c>
      <c r="D144" s="50">
        <f t="shared" si="13"/>
        <v>2.4376385336728015E-3</v>
      </c>
      <c r="E144" s="45">
        <f t="shared" si="14"/>
        <v>29.251662404073617</v>
      </c>
      <c r="F144" s="45">
        <f t="shared" si="10"/>
        <v>0</v>
      </c>
    </row>
    <row r="145" spans="1:6" x14ac:dyDescent="0.25">
      <c r="A145" s="4">
        <f t="shared" si="11"/>
        <v>44702</v>
      </c>
      <c r="B145" s="10"/>
      <c r="C145" s="3">
        <f t="shared" si="12"/>
        <v>0</v>
      </c>
      <c r="D145" s="50">
        <f t="shared" si="13"/>
        <v>2.4050239706208659E-3</v>
      </c>
      <c r="E145" s="45">
        <f t="shared" si="14"/>
        <v>28.860287647450392</v>
      </c>
      <c r="F145" s="45">
        <f t="shared" si="10"/>
        <v>0</v>
      </c>
    </row>
    <row r="146" spans="1:6" x14ac:dyDescent="0.25">
      <c r="A146" s="4">
        <f t="shared" si="11"/>
        <v>44703</v>
      </c>
      <c r="B146" s="10"/>
      <c r="C146" s="3">
        <f t="shared" si="12"/>
        <v>0</v>
      </c>
      <c r="D146" s="50">
        <f t="shared" si="13"/>
        <v>2.3725118474132211E-3</v>
      </c>
      <c r="E146" s="45">
        <f t="shared" si="14"/>
        <v>28.470142168958652</v>
      </c>
      <c r="F146" s="45">
        <f t="shared" si="10"/>
        <v>0</v>
      </c>
    </row>
    <row r="147" spans="1:6" x14ac:dyDescent="0.25">
      <c r="A147" s="4">
        <f t="shared" si="11"/>
        <v>44704</v>
      </c>
      <c r="B147" s="10"/>
      <c r="C147" s="3">
        <f t="shared" si="12"/>
        <v>0</v>
      </c>
      <c r="D147" s="50">
        <f t="shared" si="13"/>
        <v>2.3401117980934279E-3</v>
      </c>
      <c r="E147" s="45">
        <f t="shared" si="14"/>
        <v>28.081341577121133</v>
      </c>
      <c r="F147" s="45">
        <f t="shared" si="10"/>
        <v>0</v>
      </c>
    </row>
    <row r="148" spans="1:6" x14ac:dyDescent="0.25">
      <c r="A148" s="4">
        <f t="shared" si="11"/>
        <v>44705</v>
      </c>
      <c r="B148" s="10"/>
      <c r="C148" s="3">
        <f t="shared" si="12"/>
        <v>0</v>
      </c>
      <c r="D148" s="50">
        <f t="shared" si="13"/>
        <v>2.3078334234957784E-3</v>
      </c>
      <c r="E148" s="45">
        <f t="shared" si="14"/>
        <v>27.694001081949342</v>
      </c>
      <c r="F148" s="45">
        <f t="shared" si="10"/>
        <v>0</v>
      </c>
    </row>
    <row r="149" spans="1:6" x14ac:dyDescent="0.25">
      <c r="A149" s="4">
        <f t="shared" si="11"/>
        <v>44706</v>
      </c>
      <c r="B149" s="10"/>
      <c r="C149" s="3">
        <f t="shared" si="12"/>
        <v>0</v>
      </c>
      <c r="D149" s="50">
        <f t="shared" si="13"/>
        <v>2.2756862883988641E-3</v>
      </c>
      <c r="E149" s="45">
        <f t="shared" si="14"/>
        <v>27.308235460786371</v>
      </c>
      <c r="F149" s="45">
        <f t="shared" si="10"/>
        <v>0</v>
      </c>
    </row>
    <row r="150" spans="1:6" x14ac:dyDescent="0.25">
      <c r="A150" s="4">
        <f t="shared" si="11"/>
        <v>44707</v>
      </c>
      <c r="B150" s="10"/>
      <c r="C150" s="3">
        <f t="shared" si="12"/>
        <v>0</v>
      </c>
      <c r="D150" s="50">
        <f t="shared" si="13"/>
        <v>2.2436799186932419E-3</v>
      </c>
      <c r="E150" s="45">
        <f t="shared" si="14"/>
        <v>26.924159024318904</v>
      </c>
      <c r="F150" s="45">
        <f t="shared" si="10"/>
        <v>0</v>
      </c>
    </row>
    <row r="151" spans="1:6" x14ac:dyDescent="0.25">
      <c r="A151" s="4">
        <f t="shared" si="11"/>
        <v>44708</v>
      </c>
      <c r="B151" s="10"/>
      <c r="C151" s="3">
        <f t="shared" si="12"/>
        <v>0</v>
      </c>
      <c r="D151" s="50">
        <f t="shared" si="13"/>
        <v>2.2118237985561638E-3</v>
      </c>
      <c r="E151" s="45">
        <f t="shared" si="14"/>
        <v>26.541885582673967</v>
      </c>
      <c r="F151" s="45">
        <f t="shared" si="10"/>
        <v>0</v>
      </c>
    </row>
    <row r="152" spans="1:6" x14ac:dyDescent="0.25">
      <c r="A152" s="4">
        <f t="shared" si="11"/>
        <v>44709</v>
      </c>
      <c r="B152" s="10"/>
      <c r="C152" s="3">
        <f t="shared" si="12"/>
        <v>0</v>
      </c>
      <c r="D152" s="50">
        <f t="shared" si="13"/>
        <v>2.1801273676441703E-3</v>
      </c>
      <c r="E152" s="45">
        <f t="shared" si="14"/>
        <v>26.161528411730043</v>
      </c>
      <c r="F152" s="45">
        <f t="shared" si="10"/>
        <v>0</v>
      </c>
    </row>
    <row r="153" spans="1:6" x14ac:dyDescent="0.25">
      <c r="A153" s="4">
        <f t="shared" si="11"/>
        <v>44710</v>
      </c>
      <c r="B153" s="10"/>
      <c r="C153" s="3">
        <f t="shared" si="12"/>
        <v>0</v>
      </c>
      <c r="D153" s="50">
        <f t="shared" si="13"/>
        <v>2.1486000182933873E-3</v>
      </c>
      <c r="E153" s="45">
        <f t="shared" si="14"/>
        <v>25.783200219520648</v>
      </c>
      <c r="F153" s="45">
        <f t="shared" si="10"/>
        <v>0</v>
      </c>
    </row>
    <row r="154" spans="1:6" x14ac:dyDescent="0.25">
      <c r="A154" s="4">
        <f t="shared" si="11"/>
        <v>44711</v>
      </c>
      <c r="B154" s="10"/>
      <c r="C154" s="3">
        <f t="shared" si="12"/>
        <v>0</v>
      </c>
      <c r="D154" s="50">
        <f t="shared" si="13"/>
        <v>2.1172510927382599E-3</v>
      </c>
      <c r="E154" s="45">
        <f t="shared" si="14"/>
        <v>25.407013112859119</v>
      </c>
      <c r="F154" s="45">
        <f t="shared" si="10"/>
        <v>0</v>
      </c>
    </row>
    <row r="155" spans="1:6" x14ac:dyDescent="0.25">
      <c r="A155" s="4">
        <f t="shared" si="11"/>
        <v>44712</v>
      </c>
      <c r="B155" s="10"/>
      <c r="C155" s="3">
        <f t="shared" si="12"/>
        <v>0</v>
      </c>
      <c r="D155" s="50">
        <f t="shared" si="13"/>
        <v>2.0860898803415811E-3</v>
      </c>
      <c r="E155" s="45">
        <f t="shared" si="14"/>
        <v>25.033078564098972</v>
      </c>
      <c r="F155" s="45">
        <f t="shared" si="10"/>
        <v>0</v>
      </c>
    </row>
    <row r="156" spans="1:6" x14ac:dyDescent="0.25">
      <c r="A156" s="4">
        <f t="shared" si="11"/>
        <v>44713</v>
      </c>
      <c r="B156" s="10"/>
      <c r="C156" s="3">
        <f t="shared" si="12"/>
        <v>0</v>
      </c>
      <c r="D156" s="50">
        <f t="shared" si="13"/>
        <v>2.0551256148435095E-3</v>
      </c>
      <c r="E156" s="45">
        <f t="shared" si="14"/>
        <v>24.661507378122113</v>
      </c>
      <c r="F156" s="45">
        <f t="shared" si="10"/>
        <v>0</v>
      </c>
    </row>
    <row r="157" spans="1:6" x14ac:dyDescent="0.25">
      <c r="A157" s="4">
        <f t="shared" si="11"/>
        <v>44714</v>
      </c>
      <c r="B157" s="10"/>
      <c r="C157" s="3">
        <f t="shared" si="12"/>
        <v>0</v>
      </c>
      <c r="D157" s="50">
        <f t="shared" si="13"/>
        <v>2.0243674716239695E-3</v>
      </c>
      <c r="E157" s="45">
        <f t="shared" si="14"/>
        <v>24.292409659487635</v>
      </c>
      <c r="F157" s="45">
        <f t="shared" si="10"/>
        <v>0</v>
      </c>
    </row>
    <row r="158" spans="1:6" x14ac:dyDescent="0.25">
      <c r="A158" s="4">
        <f t="shared" si="11"/>
        <v>44715</v>
      </c>
      <c r="B158" s="10"/>
      <c r="C158" s="3">
        <f t="shared" si="12"/>
        <v>0</v>
      </c>
      <c r="D158" s="50">
        <f t="shared" si="13"/>
        <v>1.9938245649844108E-3</v>
      </c>
      <c r="E158" s="45">
        <f t="shared" si="14"/>
        <v>23.925894779812928</v>
      </c>
      <c r="F158" s="45">
        <f t="shared" si="10"/>
        <v>0</v>
      </c>
    </row>
    <row r="159" spans="1:6" x14ac:dyDescent="0.25">
      <c r="A159" s="4">
        <f t="shared" si="11"/>
        <v>44716</v>
      </c>
      <c r="B159" s="10"/>
      <c r="C159" s="3">
        <f t="shared" si="12"/>
        <v>0</v>
      </c>
      <c r="D159" s="50">
        <f t="shared" si="13"/>
        <v>1.9635059454476446E-3</v>
      </c>
      <c r="E159" s="45">
        <f t="shared" si="14"/>
        <v>23.562071345371734</v>
      </c>
      <c r="F159" s="45">
        <f t="shared" si="10"/>
        <v>0</v>
      </c>
    </row>
    <row r="160" spans="1:6" x14ac:dyDescent="0.25">
      <c r="A160" s="4">
        <f t="shared" si="11"/>
        <v>44717</v>
      </c>
      <c r="B160" s="10"/>
      <c r="C160" s="3">
        <f t="shared" si="12"/>
        <v>0</v>
      </c>
      <c r="D160" s="50">
        <f t="shared" si="13"/>
        <v>1.9334205970745681E-3</v>
      </c>
      <c r="E160" s="45">
        <f t="shared" si="14"/>
        <v>23.201047164894817</v>
      </c>
      <c r="F160" s="45">
        <f t="shared" si="10"/>
        <v>0</v>
      </c>
    </row>
    <row r="161" spans="1:6" x14ac:dyDescent="0.25">
      <c r="A161" s="4">
        <f t="shared" si="11"/>
        <v>44718</v>
      </c>
      <c r="B161" s="10"/>
      <c r="C161" s="3">
        <f t="shared" si="12"/>
        <v>0</v>
      </c>
      <c r="D161" s="50">
        <f t="shared" si="13"/>
        <v>1.9035774348037933E-3</v>
      </c>
      <c r="E161" s="45">
        <f t="shared" si="14"/>
        <v>22.842929217645519</v>
      </c>
      <c r="F161" s="45">
        <f t="shared" si="10"/>
        <v>0</v>
      </c>
    </row>
    <row r="162" spans="1:6" x14ac:dyDescent="0.25">
      <c r="A162" s="4">
        <f t="shared" si="11"/>
        <v>44719</v>
      </c>
      <c r="B162" s="10"/>
      <c r="C162" s="3">
        <f t="shared" si="12"/>
        <v>0</v>
      </c>
      <c r="D162" s="50">
        <f t="shared" si="13"/>
        <v>1.8739853018075803E-3</v>
      </c>
      <c r="E162" s="45">
        <f t="shared" si="14"/>
        <v>22.487823621690964</v>
      </c>
      <c r="F162" s="45">
        <f t="shared" si="10"/>
        <v>0</v>
      </c>
    </row>
    <row r="163" spans="1:6" x14ac:dyDescent="0.25">
      <c r="A163" s="4">
        <f t="shared" si="11"/>
        <v>44720</v>
      </c>
      <c r="B163" s="10"/>
      <c r="C163" s="3">
        <f t="shared" si="12"/>
        <v>0</v>
      </c>
      <c r="D163" s="50">
        <f t="shared" si="13"/>
        <v>1.8446529668741758E-3</v>
      </c>
      <c r="E163" s="45">
        <f t="shared" si="14"/>
        <v>22.135835602490108</v>
      </c>
      <c r="F163" s="45">
        <f t="shared" si="10"/>
        <v>0</v>
      </c>
    </row>
    <row r="164" spans="1:6" x14ac:dyDescent="0.25">
      <c r="A164" s="4">
        <f t="shared" si="11"/>
        <v>44721</v>
      </c>
      <c r="B164" s="10"/>
      <c r="C164" s="3">
        <f t="shared" si="12"/>
        <v>0</v>
      </c>
      <c r="D164" s="50">
        <f t="shared" si="13"/>
        <v>1.8155891218070764E-3</v>
      </c>
      <c r="E164" s="45">
        <f t="shared" si="14"/>
        <v>21.787069461684919</v>
      </c>
      <c r="F164" s="45">
        <f t="shared" si="10"/>
        <v>0</v>
      </c>
    </row>
    <row r="165" spans="1:6" x14ac:dyDescent="0.25">
      <c r="A165" s="4">
        <f t="shared" si="11"/>
        <v>44722</v>
      </c>
      <c r="B165" s="10"/>
      <c r="C165" s="3">
        <f t="shared" si="12"/>
        <v>0</v>
      </c>
      <c r="D165" s="50">
        <f t="shared" si="13"/>
        <v>1.7868023788512087E-3</v>
      </c>
      <c r="E165" s="45">
        <f t="shared" si="14"/>
        <v>21.441628546214506</v>
      </c>
      <c r="F165" s="45">
        <f t="shared" si="10"/>
        <v>0</v>
      </c>
    </row>
    <row r="166" spans="1:6" x14ac:dyDescent="0.25">
      <c r="A166" s="4">
        <f t="shared" si="11"/>
        <v>44723</v>
      </c>
      <c r="B166" s="10"/>
      <c r="C166" s="3">
        <f t="shared" si="12"/>
        <v>0</v>
      </c>
      <c r="D166" s="50">
        <f t="shared" si="13"/>
        <v>1.7583012681395866E-3</v>
      </c>
      <c r="E166" s="45">
        <f t="shared" si="14"/>
        <v>21.099615217675041</v>
      </c>
      <c r="F166" s="45">
        <f t="shared" si="10"/>
        <v>0</v>
      </c>
    </row>
    <row r="167" spans="1:6" x14ac:dyDescent="0.25">
      <c r="A167" s="4">
        <f t="shared" si="11"/>
        <v>44724</v>
      </c>
      <c r="B167" s="10"/>
      <c r="C167" s="3">
        <f t="shared" si="12"/>
        <v>0</v>
      </c>
      <c r="D167" s="50">
        <f t="shared" si="13"/>
        <v>1.7300942351662326E-3</v>
      </c>
      <c r="E167" s="45">
        <f t="shared" si="14"/>
        <v>20.76113082199479</v>
      </c>
      <c r="F167" s="45">
        <f t="shared" ref="F167:F230" si="15">F$4*D167</f>
        <v>0</v>
      </c>
    </row>
    <row r="168" spans="1:6" x14ac:dyDescent="0.25">
      <c r="A168" s="4">
        <f t="shared" si="11"/>
        <v>44725</v>
      </c>
      <c r="B168" s="10"/>
      <c r="C168" s="3">
        <f t="shared" si="12"/>
        <v>0</v>
      </c>
      <c r="D168" s="50">
        <f t="shared" si="13"/>
        <v>1.7021896382841469E-3</v>
      </c>
      <c r="E168" s="45">
        <f t="shared" si="14"/>
        <v>20.426275659409761</v>
      </c>
      <c r="F168" s="45">
        <f t="shared" si="15"/>
        <v>0</v>
      </c>
    </row>
    <row r="169" spans="1:6" x14ac:dyDescent="0.25">
      <c r="A169" s="4">
        <f t="shared" si="11"/>
        <v>44726</v>
      </c>
      <c r="B169" s="10"/>
      <c r="C169" s="3">
        <f t="shared" si="12"/>
        <v>0</v>
      </c>
      <c r="D169" s="50">
        <f t="shared" si="13"/>
        <v>1.6745957462272478E-3</v>
      </c>
      <c r="E169" s="45">
        <f t="shared" si="14"/>
        <v>20.095148954726973</v>
      </c>
      <c r="F169" s="45">
        <f t="shared" si="15"/>
        <v>0</v>
      </c>
    </row>
    <row r="170" spans="1:6" x14ac:dyDescent="0.25">
      <c r="A170" s="4">
        <f t="shared" si="11"/>
        <v>44727</v>
      </c>
      <c r="B170" s="10"/>
      <c r="C170" s="3">
        <f t="shared" si="12"/>
        <v>0</v>
      </c>
      <c r="D170" s="50">
        <f t="shared" si="13"/>
        <v>1.6473207356616413E-3</v>
      </c>
      <c r="E170" s="45">
        <f t="shared" si="14"/>
        <v>19.767848827939694</v>
      </c>
      <c r="F170" s="45">
        <f t="shared" si="15"/>
        <v>0</v>
      </c>
    </row>
    <row r="171" spans="1:6" x14ac:dyDescent="0.25">
      <c r="A171" s="4">
        <f t="shared" si="11"/>
        <v>44728</v>
      </c>
      <c r="B171" s="10"/>
      <c r="C171" s="3">
        <f t="shared" si="12"/>
        <v>0</v>
      </c>
      <c r="D171" s="50">
        <f t="shared" si="13"/>
        <v>1.6203726887614174E-3</v>
      </c>
      <c r="E171" s="45">
        <f t="shared" si="14"/>
        <v>19.444472265137009</v>
      </c>
      <c r="F171" s="45">
        <f t="shared" si="15"/>
        <v>0</v>
      </c>
    </row>
    <row r="172" spans="1:6" x14ac:dyDescent="0.25">
      <c r="A172" s="4">
        <f t="shared" si="11"/>
        <v>44729</v>
      </c>
      <c r="B172" s="10"/>
      <c r="C172" s="3">
        <f t="shared" si="12"/>
        <v>0</v>
      </c>
      <c r="D172" s="50">
        <f t="shared" si="13"/>
        <v>1.5937595908144591E-3</v>
      </c>
      <c r="E172" s="45">
        <f t="shared" si="14"/>
        <v>19.125115089773509</v>
      </c>
      <c r="F172" s="45">
        <f t="shared" si="15"/>
        <v>0</v>
      </c>
    </row>
    <row r="173" spans="1:6" x14ac:dyDescent="0.25">
      <c r="A173" s="4">
        <f t="shared" si="11"/>
        <v>44730</v>
      </c>
      <c r="B173" s="10"/>
      <c r="C173" s="3">
        <f t="shared" si="12"/>
        <v>0</v>
      </c>
      <c r="D173" s="50">
        <f t="shared" si="13"/>
        <v>1.5674893278558736E-3</v>
      </c>
      <c r="E173" s="45">
        <f t="shared" si="14"/>
        <v>18.809871934270483</v>
      </c>
      <c r="F173" s="45">
        <f t="shared" si="15"/>
        <v>0</v>
      </c>
    </row>
    <row r="174" spans="1:6" x14ac:dyDescent="0.25">
      <c r="A174" s="4">
        <f t="shared" si="11"/>
        <v>44731</v>
      </c>
      <c r="B174" s="10"/>
      <c r="C174" s="3">
        <f t="shared" si="12"/>
        <v>0</v>
      </c>
      <c r="D174" s="50">
        <f t="shared" si="13"/>
        <v>1.5415696843318809E-3</v>
      </c>
      <c r="E174" s="45">
        <f t="shared" si="14"/>
        <v>18.498836211982571</v>
      </c>
      <c r="F174" s="45">
        <f t="shared" si="15"/>
        <v>0</v>
      </c>
    </row>
    <row r="175" spans="1:6" x14ac:dyDescent="0.25">
      <c r="A175" s="4">
        <f t="shared" si="11"/>
        <v>44732</v>
      </c>
      <c r="B175" s="10"/>
      <c r="C175" s="3">
        <f t="shared" si="12"/>
        <v>0</v>
      </c>
      <c r="D175" s="50">
        <f t="shared" si="13"/>
        <v>1.516008340791907E-3</v>
      </c>
      <c r="E175" s="45">
        <f t="shared" si="14"/>
        <v>18.192100089502883</v>
      </c>
      <c r="F175" s="45">
        <f t="shared" si="15"/>
        <v>0</v>
      </c>
    </row>
    <row r="176" spans="1:6" x14ac:dyDescent="0.25">
      <c r="A176" s="4">
        <f t="shared" si="11"/>
        <v>44733</v>
      </c>
      <c r="B176" s="10"/>
      <c r="C176" s="3">
        <f t="shared" si="12"/>
        <v>0</v>
      </c>
      <c r="D176" s="50">
        <f t="shared" si="13"/>
        <v>1.4908128716140388E-3</v>
      </c>
      <c r="E176" s="45">
        <f t="shared" si="14"/>
        <v>17.889754459368465</v>
      </c>
      <c r="F176" s="45">
        <f t="shared" si="15"/>
        <v>0</v>
      </c>
    </row>
    <row r="177" spans="1:6" x14ac:dyDescent="0.25">
      <c r="A177" s="4">
        <f t="shared" si="11"/>
        <v>44734</v>
      </c>
      <c r="B177" s="10"/>
      <c r="C177" s="3">
        <f t="shared" si="12"/>
        <v>0</v>
      </c>
      <c r="D177" s="50">
        <f t="shared" si="13"/>
        <v>1.4659907427593865E-3</v>
      </c>
      <c r="E177" s="45">
        <f t="shared" si="14"/>
        <v>17.591888913112637</v>
      </c>
      <c r="F177" s="45">
        <f t="shared" si="15"/>
        <v>0</v>
      </c>
    </row>
    <row r="178" spans="1:6" x14ac:dyDescent="0.25">
      <c r="A178" s="4">
        <f t="shared" si="11"/>
        <v>44735</v>
      </c>
      <c r="B178" s="10"/>
      <c r="C178" s="3">
        <f t="shared" si="12"/>
        <v>0</v>
      </c>
      <c r="D178" s="50">
        <f t="shared" si="13"/>
        <v>1.4415493095602755E-3</v>
      </c>
      <c r="E178" s="45">
        <f t="shared" si="14"/>
        <v>17.298591714723305</v>
      </c>
      <c r="F178" s="45">
        <f t="shared" si="15"/>
        <v>0</v>
      </c>
    </row>
    <row r="179" spans="1:6" x14ac:dyDescent="0.25">
      <c r="A179" s="4">
        <f t="shared" si="11"/>
        <v>44736</v>
      </c>
      <c r="B179" s="10"/>
      <c r="C179" s="3">
        <f t="shared" si="12"/>
        <v>0</v>
      </c>
      <c r="D179" s="50">
        <f t="shared" si="13"/>
        <v>1.4174958145411747E-3</v>
      </c>
      <c r="E179" s="45">
        <f t="shared" si="14"/>
        <v>17.009949774494096</v>
      </c>
      <c r="F179" s="45">
        <f t="shared" si="15"/>
        <v>0</v>
      </c>
    </row>
    <row r="180" spans="1:6" x14ac:dyDescent="0.25">
      <c r="A180" s="4">
        <f t="shared" si="11"/>
        <v>44737</v>
      </c>
      <c r="B180" s="10"/>
      <c r="C180" s="3">
        <f t="shared" si="12"/>
        <v>0</v>
      </c>
      <c r="D180" s="50">
        <f t="shared" si="13"/>
        <v>1.3938373852714569E-3</v>
      </c>
      <c r="E180" s="45">
        <f t="shared" si="14"/>
        <v>16.726048623257483</v>
      </c>
      <c r="F180" s="45">
        <f t="shared" si="15"/>
        <v>0</v>
      </c>
    </row>
    <row r="181" spans="1:6" x14ac:dyDescent="0.25">
      <c r="A181" s="4">
        <f t="shared" si="11"/>
        <v>44738</v>
      </c>
      <c r="B181" s="10"/>
      <c r="C181" s="3">
        <f t="shared" si="12"/>
        <v>0</v>
      </c>
      <c r="D181" s="50">
        <f t="shared" si="13"/>
        <v>1.3705810322547707E-3</v>
      </c>
      <c r="E181" s="45">
        <f t="shared" si="14"/>
        <v>16.446972387057247</v>
      </c>
      <c r="F181" s="45">
        <f t="shared" si="15"/>
        <v>0</v>
      </c>
    </row>
    <row r="182" spans="1:6" x14ac:dyDescent="0.25">
      <c r="A182" s="4">
        <f t="shared" si="11"/>
        <v>44739</v>
      </c>
      <c r="B182" s="10"/>
      <c r="C182" s="3">
        <f t="shared" si="12"/>
        <v>0</v>
      </c>
      <c r="D182" s="50">
        <f t="shared" si="13"/>
        <v>1.347733646849814E-3</v>
      </c>
      <c r="E182" s="45">
        <f t="shared" si="14"/>
        <v>16.172803762197766</v>
      </c>
      <c r="F182" s="45">
        <f t="shared" si="15"/>
        <v>0</v>
      </c>
    </row>
    <row r="183" spans="1:6" x14ac:dyDescent="0.25">
      <c r="A183" s="4">
        <f t="shared" si="11"/>
        <v>44740</v>
      </c>
      <c r="B183" s="10"/>
      <c r="C183" s="3">
        <f t="shared" si="12"/>
        <v>0</v>
      </c>
      <c r="D183" s="50">
        <f t="shared" si="13"/>
        <v>1.3253019992304255E-3</v>
      </c>
      <c r="E183" s="45">
        <f t="shared" si="14"/>
        <v>15.903623990765105</v>
      </c>
      <c r="F183" s="45">
        <f t="shared" si="15"/>
        <v>0</v>
      </c>
    </row>
    <row r="184" spans="1:6" x14ac:dyDescent="0.25">
      <c r="A184" s="4">
        <f t="shared" si="11"/>
        <v>44741</v>
      </c>
      <c r="B184" s="10"/>
      <c r="C184" s="3">
        <f t="shared" si="12"/>
        <v>0</v>
      </c>
      <c r="D184" s="50">
        <f t="shared" si="13"/>
        <v>1.3032927363776133E-3</v>
      </c>
      <c r="E184" s="45">
        <f t="shared" si="14"/>
        <v>15.63951283653136</v>
      </c>
      <c r="F184" s="45">
        <f t="shared" si="15"/>
        <v>0</v>
      </c>
    </row>
    <row r="185" spans="1:6" x14ac:dyDescent="0.25">
      <c r="A185" s="4">
        <f t="shared" si="11"/>
        <v>44742</v>
      </c>
      <c r="B185" s="10"/>
      <c r="C185" s="3">
        <f t="shared" si="12"/>
        <v>0</v>
      </c>
      <c r="D185" s="50">
        <f t="shared" si="13"/>
        <v>1.2817123801112504E-3</v>
      </c>
      <c r="E185" s="45">
        <f t="shared" si="14"/>
        <v>15.380548561335004</v>
      </c>
      <c r="F185" s="45">
        <f t="shared" si="15"/>
        <v>0</v>
      </c>
    </row>
    <row r="186" spans="1:6" x14ac:dyDescent="0.25">
      <c r="A186" s="4">
        <f t="shared" ref="A186:A249" si="16">A185+1</f>
        <v>44743</v>
      </c>
      <c r="B186" s="10"/>
      <c r="C186" s="3">
        <f t="shared" ref="C186:C249" si="17">IF(B186=0,0,B186-B185)</f>
        <v>0</v>
      </c>
      <c r="D186" s="50">
        <f t="shared" si="13"/>
        <v>1.2605673251564937E-3</v>
      </c>
      <c r="E186" s="45">
        <f t="shared" si="14"/>
        <v>15.126807901877925</v>
      </c>
      <c r="F186" s="45">
        <f t="shared" si="15"/>
        <v>0</v>
      </c>
    </row>
    <row r="187" spans="1:6" x14ac:dyDescent="0.25">
      <c r="A187" s="4">
        <f t="shared" si="16"/>
        <v>44744</v>
      </c>
      <c r="B187" s="10"/>
      <c r="C187" s="3">
        <f t="shared" si="17"/>
        <v>0</v>
      </c>
      <c r="D187" s="50">
        <f t="shared" si="13"/>
        <v>1.2398638372493388E-3</v>
      </c>
      <c r="E187" s="45">
        <f t="shared" si="14"/>
        <v>14.878366046992065</v>
      </c>
      <c r="F187" s="45">
        <f t="shared" si="15"/>
        <v>0</v>
      </c>
    </row>
    <row r="188" spans="1:6" x14ac:dyDescent="0.25">
      <c r="A188" s="4">
        <f t="shared" si="16"/>
        <v>44745</v>
      </c>
      <c r="B188" s="10"/>
      <c r="C188" s="3">
        <f t="shared" si="17"/>
        <v>0</v>
      </c>
      <c r="D188" s="50">
        <f t="shared" si="13"/>
        <v>1.2196080512803438E-3</v>
      </c>
      <c r="E188" s="45">
        <f t="shared" si="14"/>
        <v>14.635296615364124</v>
      </c>
      <c r="F188" s="45">
        <f t="shared" si="15"/>
        <v>0</v>
      </c>
    </row>
    <row r="189" spans="1:6" x14ac:dyDescent="0.25">
      <c r="A189" s="4">
        <f t="shared" si="16"/>
        <v>44746</v>
      </c>
      <c r="B189" s="10"/>
      <c r="C189" s="3">
        <f t="shared" si="17"/>
        <v>0</v>
      </c>
      <c r="D189" s="50">
        <f t="shared" si="13"/>
        <v>1.1998059694757796E-3</v>
      </c>
      <c r="E189" s="45">
        <f t="shared" si="14"/>
        <v>14.397671633709354</v>
      </c>
      <c r="F189" s="45">
        <f t="shared" si="15"/>
        <v>0</v>
      </c>
    </row>
    <row r="190" spans="1:6" x14ac:dyDescent="0.25">
      <c r="A190" s="4">
        <f t="shared" si="16"/>
        <v>44747</v>
      </c>
      <c r="B190" s="10"/>
      <c r="C190" s="3">
        <f t="shared" si="17"/>
        <v>0</v>
      </c>
      <c r="D190" s="50">
        <f t="shared" si="13"/>
        <v>1.1804634596201103E-3</v>
      </c>
      <c r="E190" s="45">
        <f t="shared" si="14"/>
        <v>14.165561515441324</v>
      </c>
      <c r="F190" s="45">
        <f t="shared" si="15"/>
        <v>0</v>
      </c>
    </row>
    <row r="191" spans="1:6" x14ac:dyDescent="0.25">
      <c r="A191" s="4">
        <f t="shared" si="16"/>
        <v>44748</v>
      </c>
      <c r="B191" s="10"/>
      <c r="C191" s="3">
        <f t="shared" si="17"/>
        <v>0</v>
      </c>
      <c r="D191" s="50">
        <f t="shared" si="13"/>
        <v>1.1615862533161962E-3</v>
      </c>
      <c r="E191" s="45">
        <f t="shared" si="14"/>
        <v>13.939035039794355</v>
      </c>
      <c r="F191" s="45">
        <f t="shared" si="15"/>
        <v>0</v>
      </c>
    </row>
    <row r="192" spans="1:6" x14ac:dyDescent="0.25">
      <c r="A192" s="4">
        <f t="shared" si="16"/>
        <v>44749</v>
      </c>
      <c r="B192" s="10"/>
      <c r="C192" s="3">
        <f t="shared" si="17"/>
        <v>0</v>
      </c>
      <c r="D192" s="50">
        <f t="shared" si="13"/>
        <v>1.143179944288038E-3</v>
      </c>
      <c r="E192" s="45">
        <f t="shared" si="14"/>
        <v>13.718159331456455</v>
      </c>
      <c r="F192" s="45">
        <f t="shared" si="15"/>
        <v>0</v>
      </c>
    </row>
    <row r="193" spans="1:6" x14ac:dyDescent="0.25">
      <c r="A193" s="4">
        <f t="shared" si="16"/>
        <v>44750</v>
      </c>
      <c r="B193" s="10"/>
      <c r="C193" s="3">
        <f t="shared" si="17"/>
        <v>0</v>
      </c>
      <c r="D193" s="50">
        <f t="shared" si="13"/>
        <v>1.1252499867217551E-3</v>
      </c>
      <c r="E193" s="45">
        <f t="shared" si="14"/>
        <v>13.502999840661062</v>
      </c>
      <c r="F193" s="45">
        <f t="shared" si="15"/>
        <v>0</v>
      </c>
    </row>
    <row r="194" spans="1:6" x14ac:dyDescent="0.25">
      <c r="A194" s="4">
        <f t="shared" si="16"/>
        <v>44751</v>
      </c>
      <c r="B194" s="10"/>
      <c r="C194" s="3">
        <f t="shared" si="17"/>
        <v>0</v>
      </c>
      <c r="D194" s="50">
        <f t="shared" si="13"/>
        <v>1.1078016936510947E-3</v>
      </c>
      <c r="E194" s="45">
        <f t="shared" si="14"/>
        <v>13.293620323813137</v>
      </c>
      <c r="F194" s="45">
        <f t="shared" si="15"/>
        <v>0</v>
      </c>
    </row>
    <row r="195" spans="1:6" x14ac:dyDescent="0.25">
      <c r="A195" s="4">
        <f t="shared" si="16"/>
        <v>44752</v>
      </c>
      <c r="B195" s="10"/>
      <c r="C195" s="3">
        <f t="shared" si="17"/>
        <v>0</v>
      </c>
      <c r="D195" s="50">
        <f t="shared" si="13"/>
        <v>1.0908402353816283E-3</v>
      </c>
      <c r="E195" s="45">
        <f t="shared" si="14"/>
        <v>13.09008282457954</v>
      </c>
      <c r="F195" s="45">
        <f t="shared" si="15"/>
        <v>0</v>
      </c>
    </row>
    <row r="196" spans="1:6" x14ac:dyDescent="0.25">
      <c r="A196" s="4">
        <f t="shared" si="16"/>
        <v>44753</v>
      </c>
      <c r="B196" s="10"/>
      <c r="C196" s="3">
        <f t="shared" si="17"/>
        <v>0</v>
      </c>
      <c r="D196" s="50">
        <f t="shared" si="13"/>
        <v>1.0743706379597229E-3</v>
      </c>
      <c r="E196" s="45">
        <f t="shared" si="14"/>
        <v>12.892447655516674</v>
      </c>
      <c r="F196" s="45">
        <f t="shared" si="15"/>
        <v>0</v>
      </c>
    </row>
    <row r="197" spans="1:6" x14ac:dyDescent="0.25">
      <c r="A197" s="4">
        <f t="shared" si="16"/>
        <v>44754</v>
      </c>
      <c r="B197" s="10"/>
      <c r="C197" s="3">
        <f t="shared" si="17"/>
        <v>0</v>
      </c>
      <c r="D197" s="50">
        <f t="shared" si="13"/>
        <v>1.0583977816824243E-3</v>
      </c>
      <c r="E197" s="45">
        <f t="shared" si="14"/>
        <v>12.700773380189091</v>
      </c>
      <c r="F197" s="45">
        <f t="shared" si="15"/>
        <v>0</v>
      </c>
    </row>
    <row r="198" spans="1:6" x14ac:dyDescent="0.25">
      <c r="A198" s="4">
        <f t="shared" si="16"/>
        <v>44755</v>
      </c>
      <c r="B198" s="10"/>
      <c r="C198" s="3">
        <f t="shared" si="17"/>
        <v>0</v>
      </c>
      <c r="D198" s="50">
        <f t="shared" ref="D198:D261" si="18">SIN((A198+14+Q$4)/365*2*PI())*Q$13+100%/363.54</f>
        <v>1.0429263996517702E-3</v>
      </c>
      <c r="E198" s="45">
        <f t="shared" ref="E198:E261" si="19">D198*E$2</f>
        <v>12.515116795821243</v>
      </c>
      <c r="F198" s="45">
        <f t="shared" si="15"/>
        <v>0</v>
      </c>
    </row>
    <row r="199" spans="1:6" x14ac:dyDescent="0.25">
      <c r="A199" s="4">
        <f t="shared" si="16"/>
        <v>44756</v>
      </c>
      <c r="B199" s="10"/>
      <c r="C199" s="3">
        <f t="shared" si="17"/>
        <v>0</v>
      </c>
      <c r="D199" s="50">
        <f t="shared" si="18"/>
        <v>1.0279610763720582E-3</v>
      </c>
      <c r="E199" s="45">
        <f t="shared" si="19"/>
        <v>12.335532916464699</v>
      </c>
      <c r="F199" s="45">
        <f t="shared" si="15"/>
        <v>0</v>
      </c>
    </row>
    <row r="200" spans="1:6" x14ac:dyDescent="0.25">
      <c r="A200" s="4">
        <f t="shared" si="16"/>
        <v>44757</v>
      </c>
      <c r="B200" s="10"/>
      <c r="C200" s="3">
        <f t="shared" si="17"/>
        <v>0</v>
      </c>
      <c r="D200" s="50">
        <f t="shared" si="18"/>
        <v>1.0135062463917527E-3</v>
      </c>
      <c r="E200" s="45">
        <f t="shared" si="19"/>
        <v>12.162074956701032</v>
      </c>
      <c r="F200" s="45">
        <f t="shared" si="15"/>
        <v>0</v>
      </c>
    </row>
    <row r="201" spans="1:6" x14ac:dyDescent="0.25">
      <c r="A201" s="4">
        <f t="shared" si="16"/>
        <v>44758</v>
      </c>
      <c r="B201" s="10"/>
      <c r="C201" s="3">
        <f t="shared" si="17"/>
        <v>0</v>
      </c>
      <c r="D201" s="50">
        <f t="shared" si="18"/>
        <v>9.9956619298874599E-4</v>
      </c>
      <c r="E201" s="45">
        <f t="shared" si="19"/>
        <v>11.994794315864953</v>
      </c>
      <c r="F201" s="45">
        <f t="shared" si="15"/>
        <v>0</v>
      </c>
    </row>
    <row r="202" spans="1:6" x14ac:dyDescent="0.25">
      <c r="A202" s="4">
        <f t="shared" si="16"/>
        <v>44759</v>
      </c>
      <c r="B202" s="10"/>
      <c r="C202" s="3">
        <f t="shared" si="17"/>
        <v>0</v>
      </c>
      <c r="D202" s="50">
        <f t="shared" si="18"/>
        <v>9.8614504690189677E-4</v>
      </c>
      <c r="E202" s="45">
        <f t="shared" si="19"/>
        <v>11.833740562822761</v>
      </c>
      <c r="F202" s="45">
        <f t="shared" si="15"/>
        <v>0</v>
      </c>
    </row>
    <row r="203" spans="1:6" x14ac:dyDescent="0.25">
      <c r="A203" s="4">
        <f t="shared" si="16"/>
        <v>44760</v>
      </c>
      <c r="B203" s="10"/>
      <c r="C203" s="3">
        <f t="shared" si="17"/>
        <v>0</v>
      </c>
      <c r="D203" s="50">
        <f t="shared" si="18"/>
        <v>9.7324678510634917E-4</v>
      </c>
      <c r="E203" s="45">
        <f t="shared" si="19"/>
        <v>11.67896142127619</v>
      </c>
      <c r="F203" s="45">
        <f t="shared" si="15"/>
        <v>0</v>
      </c>
    </row>
    <row r="204" spans="1:6" x14ac:dyDescent="0.25">
      <c r="A204" s="4">
        <f t="shared" si="16"/>
        <v>44761</v>
      </c>
      <c r="B204" s="10"/>
      <c r="C204" s="3">
        <f t="shared" si="17"/>
        <v>0</v>
      </c>
      <c r="D204" s="50">
        <f t="shared" si="18"/>
        <v>9.6087522963535991E-4</v>
      </c>
      <c r="E204" s="45">
        <f t="shared" si="19"/>
        <v>11.530502755624319</v>
      </c>
      <c r="F204" s="45">
        <f t="shared" si="15"/>
        <v>0</v>
      </c>
    </row>
    <row r="205" spans="1:6" x14ac:dyDescent="0.25">
      <c r="A205" s="4">
        <f t="shared" si="16"/>
        <v>44762</v>
      </c>
      <c r="B205" s="10"/>
      <c r="C205" s="3">
        <f t="shared" si="17"/>
        <v>0</v>
      </c>
      <c r="D205" s="50">
        <f t="shared" si="18"/>
        <v>9.49034046447979E-4</v>
      </c>
      <c r="E205" s="45">
        <f t="shared" si="19"/>
        <v>11.388408557375747</v>
      </c>
      <c r="F205" s="45">
        <f t="shared" si="15"/>
        <v>0</v>
      </c>
    </row>
    <row r="206" spans="1:6" x14ac:dyDescent="0.25">
      <c r="A206" s="4">
        <f t="shared" si="16"/>
        <v>44763</v>
      </c>
      <c r="B206" s="10"/>
      <c r="C206" s="3">
        <f t="shared" si="17"/>
        <v>0</v>
      </c>
      <c r="D206" s="50">
        <f t="shared" si="18"/>
        <v>9.3772674434218191E-4</v>
      </c>
      <c r="E206" s="45">
        <f t="shared" si="19"/>
        <v>11.252720932106183</v>
      </c>
      <c r="F206" s="45">
        <f t="shared" si="15"/>
        <v>0</v>
      </c>
    </row>
    <row r="207" spans="1:6" x14ac:dyDescent="0.25">
      <c r="A207" s="4">
        <f t="shared" si="16"/>
        <v>44764</v>
      </c>
      <c r="B207" s="10"/>
      <c r="C207" s="3">
        <f t="shared" si="17"/>
        <v>0</v>
      </c>
      <c r="D207" s="50">
        <f t="shared" si="18"/>
        <v>9.2695667391583269E-4</v>
      </c>
      <c r="E207" s="45">
        <f t="shared" si="19"/>
        <v>11.123480086989993</v>
      </c>
      <c r="F207" s="45">
        <f t="shared" si="15"/>
        <v>0</v>
      </c>
    </row>
    <row r="208" spans="1:6" x14ac:dyDescent="0.25">
      <c r="A208" s="4">
        <f t="shared" si="16"/>
        <v>44765</v>
      </c>
      <c r="B208" s="10"/>
      <c r="C208" s="3">
        <f t="shared" si="17"/>
        <v>0</v>
      </c>
      <c r="D208" s="50">
        <f t="shared" si="18"/>
        <v>9.1672702657295151E-4</v>
      </c>
      <c r="E208" s="45">
        <f t="shared" si="19"/>
        <v>11.000724318875418</v>
      </c>
      <c r="F208" s="45">
        <f t="shared" si="15"/>
        <v>0</v>
      </c>
    </row>
    <row r="209" spans="1:6" x14ac:dyDescent="0.25">
      <c r="A209" s="4">
        <f t="shared" si="16"/>
        <v>44766</v>
      </c>
      <c r="B209" s="10"/>
      <c r="C209" s="3">
        <f t="shared" si="17"/>
        <v>0</v>
      </c>
      <c r="D209" s="50">
        <f t="shared" si="18"/>
        <v>9.0704083357902809E-4</v>
      </c>
      <c r="E209" s="45">
        <f t="shared" si="19"/>
        <v>10.884490002948336</v>
      </c>
      <c r="F209" s="45">
        <f t="shared" si="15"/>
        <v>0</v>
      </c>
    </row>
    <row r="210" spans="1:6" x14ac:dyDescent="0.25">
      <c r="A210" s="4">
        <f t="shared" si="16"/>
        <v>44767</v>
      </c>
      <c r="B210" s="10"/>
      <c r="C210" s="3">
        <f t="shared" si="17"/>
        <v>0</v>
      </c>
      <c r="D210" s="50">
        <f t="shared" si="18"/>
        <v>8.9790096516196368E-4</v>
      </c>
      <c r="E210" s="45">
        <f t="shared" si="19"/>
        <v>10.774811581943563</v>
      </c>
      <c r="F210" s="45">
        <f t="shared" si="15"/>
        <v>0</v>
      </c>
    </row>
    <row r="211" spans="1:6" x14ac:dyDescent="0.25">
      <c r="A211" s="4">
        <f t="shared" si="16"/>
        <v>44768</v>
      </c>
      <c r="B211" s="10"/>
      <c r="C211" s="3">
        <f t="shared" si="17"/>
        <v>0</v>
      </c>
      <c r="D211" s="50">
        <f t="shared" si="18"/>
        <v>8.8931012966214531E-4</v>
      </c>
      <c r="E211" s="45">
        <f t="shared" si="19"/>
        <v>10.671721555945744</v>
      </c>
      <c r="F211" s="45">
        <f t="shared" si="15"/>
        <v>0</v>
      </c>
    </row>
    <row r="212" spans="1:6" x14ac:dyDescent="0.25">
      <c r="A212" s="4">
        <f t="shared" si="16"/>
        <v>44769</v>
      </c>
      <c r="B212" s="10"/>
      <c r="C212" s="3">
        <f t="shared" si="17"/>
        <v>0</v>
      </c>
      <c r="D212" s="50">
        <f t="shared" si="18"/>
        <v>8.8127087272947503E-4</v>
      </c>
      <c r="E212" s="45">
        <f t="shared" si="19"/>
        <v>10.5752504727537</v>
      </c>
      <c r="F212" s="45">
        <f t="shared" si="15"/>
        <v>0</v>
      </c>
    </row>
    <row r="213" spans="1:6" x14ac:dyDescent="0.25">
      <c r="A213" s="4">
        <f t="shared" si="16"/>
        <v>44770</v>
      </c>
      <c r="B213" s="10"/>
      <c r="C213" s="3">
        <f t="shared" si="17"/>
        <v>0</v>
      </c>
      <c r="D213" s="50">
        <f t="shared" si="18"/>
        <v>8.7378557656923568E-4</v>
      </c>
      <c r="E213" s="45">
        <f t="shared" si="19"/>
        <v>10.485426918830829</v>
      </c>
      <c r="F213" s="45">
        <f t="shared" si="15"/>
        <v>0</v>
      </c>
    </row>
    <row r="214" spans="1:6" x14ac:dyDescent="0.25">
      <c r="A214" s="4">
        <f t="shared" si="16"/>
        <v>44771</v>
      </c>
      <c r="B214" s="10"/>
      <c r="C214" s="3">
        <f t="shared" si="17"/>
        <v>0</v>
      </c>
      <c r="D214" s="50">
        <f t="shared" si="18"/>
        <v>8.6685645923632415E-4</v>
      </c>
      <c r="E214" s="45">
        <f t="shared" si="19"/>
        <v>10.402277510835889</v>
      </c>
      <c r="F214" s="45">
        <f t="shared" si="15"/>
        <v>0</v>
      </c>
    </row>
    <row r="215" spans="1:6" x14ac:dyDescent="0.25">
      <c r="A215" s="4">
        <f t="shared" si="16"/>
        <v>44772</v>
      </c>
      <c r="B215" s="10"/>
      <c r="C215" s="3">
        <f t="shared" si="17"/>
        <v>0</v>
      </c>
      <c r="D215" s="50">
        <f t="shared" si="18"/>
        <v>8.6048557397765753E-4</v>
      </c>
      <c r="E215" s="45">
        <f t="shared" si="19"/>
        <v>10.325826887731891</v>
      </c>
      <c r="F215" s="45">
        <f t="shared" si="15"/>
        <v>0</v>
      </c>
    </row>
    <row r="216" spans="1:6" x14ac:dyDescent="0.25">
      <c r="A216" s="4">
        <f t="shared" si="16"/>
        <v>44773</v>
      </c>
      <c r="B216" s="10"/>
      <c r="C216" s="3">
        <f t="shared" si="17"/>
        <v>0</v>
      </c>
      <c r="D216" s="50">
        <f t="shared" si="18"/>
        <v>8.5467480862411681E-4</v>
      </c>
      <c r="E216" s="45">
        <f t="shared" si="19"/>
        <v>10.256097703489402</v>
      </c>
      <c r="F216" s="45">
        <f t="shared" si="15"/>
        <v>0</v>
      </c>
    </row>
    <row r="217" spans="1:6" x14ac:dyDescent="0.25">
      <c r="A217" s="4">
        <f t="shared" si="16"/>
        <v>44774</v>
      </c>
      <c r="B217" s="10"/>
      <c r="C217" s="3">
        <f t="shared" si="17"/>
        <v>0</v>
      </c>
      <c r="D217" s="50">
        <f t="shared" si="18"/>
        <v>8.4942588503083942E-4</v>
      </c>
      <c r="E217" s="45">
        <f t="shared" si="19"/>
        <v>10.193110620370073</v>
      </c>
      <c r="F217" s="45">
        <f t="shared" si="15"/>
        <v>0</v>
      </c>
    </row>
    <row r="218" spans="1:6" x14ac:dyDescent="0.25">
      <c r="A218" s="4">
        <f t="shared" si="16"/>
        <v>44775</v>
      </c>
      <c r="B218" s="10"/>
      <c r="C218" s="3">
        <f t="shared" si="17"/>
        <v>0</v>
      </c>
      <c r="D218" s="50">
        <f t="shared" si="18"/>
        <v>8.4474035856716627E-4</v>
      </c>
      <c r="E218" s="45">
        <f t="shared" si="19"/>
        <v>10.136884302805996</v>
      </c>
      <c r="F218" s="45">
        <f t="shared" si="15"/>
        <v>0</v>
      </c>
    </row>
    <row r="219" spans="1:6" x14ac:dyDescent="0.25">
      <c r="A219" s="4">
        <f t="shared" si="16"/>
        <v>44776</v>
      </c>
      <c r="B219" s="10"/>
      <c r="C219" s="3">
        <f t="shared" si="17"/>
        <v>0</v>
      </c>
      <c r="D219" s="50">
        <f t="shared" si="18"/>
        <v>8.4061961765568584E-4</v>
      </c>
      <c r="E219" s="45">
        <f t="shared" si="19"/>
        <v>10.087435411868229</v>
      </c>
      <c r="F219" s="45">
        <f t="shared" si="15"/>
        <v>0</v>
      </c>
    </row>
    <row r="220" spans="1:6" x14ac:dyDescent="0.25">
      <c r="A220" s="4">
        <f t="shared" si="16"/>
        <v>44777</v>
      </c>
      <c r="B220" s="10"/>
      <c r="C220" s="3">
        <f t="shared" si="17"/>
        <v>0</v>
      </c>
      <c r="D220" s="50">
        <f t="shared" si="18"/>
        <v>8.3706488336091718E-4</v>
      </c>
      <c r="E220" s="45">
        <f t="shared" si="19"/>
        <v>10.044778600331005</v>
      </c>
      <c r="F220" s="45">
        <f t="shared" si="15"/>
        <v>0</v>
      </c>
    </row>
    <row r="221" spans="1:6" x14ac:dyDescent="0.25">
      <c r="A221" s="4">
        <f t="shared" si="16"/>
        <v>44778</v>
      </c>
      <c r="B221" s="10"/>
      <c r="C221" s="3">
        <f t="shared" si="17"/>
        <v>0</v>
      </c>
      <c r="D221" s="50">
        <f t="shared" si="18"/>
        <v>8.3407720902730254E-4</v>
      </c>
      <c r="E221" s="45">
        <f t="shared" si="19"/>
        <v>10.008926508327631</v>
      </c>
      <c r="F221" s="45">
        <f t="shared" si="15"/>
        <v>0</v>
      </c>
    </row>
    <row r="222" spans="1:6" x14ac:dyDescent="0.25">
      <c r="A222" s="4">
        <f t="shared" si="16"/>
        <v>44779</v>
      </c>
      <c r="B222" s="10"/>
      <c r="C222" s="3">
        <f t="shared" si="17"/>
        <v>0</v>
      </c>
      <c r="D222" s="50">
        <f t="shared" si="18"/>
        <v>8.3165747996726555E-4</v>
      </c>
      <c r="E222" s="45">
        <f t="shared" si="19"/>
        <v>9.9798897596071861</v>
      </c>
      <c r="F222" s="45">
        <f t="shared" si="15"/>
        <v>0</v>
      </c>
    </row>
    <row r="223" spans="1:6" x14ac:dyDescent="0.25">
      <c r="A223" s="4">
        <f t="shared" si="16"/>
        <v>44780</v>
      </c>
      <c r="B223" s="10"/>
      <c r="C223" s="3">
        <f t="shared" si="17"/>
        <v>0</v>
      </c>
      <c r="D223" s="50">
        <f t="shared" si="18"/>
        <v>8.2980641319872718E-4</v>
      </c>
      <c r="E223" s="45">
        <f t="shared" si="19"/>
        <v>9.9576769583847256</v>
      </c>
      <c r="F223" s="45">
        <f t="shared" si="15"/>
        <v>0</v>
      </c>
    </row>
    <row r="224" spans="1:6" x14ac:dyDescent="0.25">
      <c r="A224" s="4">
        <f t="shared" si="16"/>
        <v>44781</v>
      </c>
      <c r="B224" s="10"/>
      <c r="C224" s="3">
        <f t="shared" si="17"/>
        <v>0</v>
      </c>
      <c r="D224" s="50">
        <f t="shared" si="18"/>
        <v>8.285245572327135E-4</v>
      </c>
      <c r="E224" s="45">
        <f t="shared" si="19"/>
        <v>9.9422946867925628</v>
      </c>
      <c r="F224" s="45">
        <f t="shared" si="15"/>
        <v>0</v>
      </c>
    </row>
    <row r="225" spans="1:6" x14ac:dyDescent="0.25">
      <c r="A225" s="4">
        <f t="shared" si="16"/>
        <v>44782</v>
      </c>
      <c r="B225" s="10"/>
      <c r="C225" s="3">
        <f t="shared" si="17"/>
        <v>0</v>
      </c>
      <c r="D225" s="50">
        <f t="shared" si="18"/>
        <v>8.2781229191082909E-4</v>
      </c>
      <c r="E225" s="45">
        <f t="shared" si="19"/>
        <v>9.9337475029299487</v>
      </c>
      <c r="F225" s="45">
        <f t="shared" si="15"/>
        <v>0</v>
      </c>
    </row>
    <row r="226" spans="1:6" x14ac:dyDescent="0.25">
      <c r="A226" s="4">
        <f t="shared" si="16"/>
        <v>44783</v>
      </c>
      <c r="B226" s="10"/>
      <c r="C226" s="3">
        <f t="shared" si="17"/>
        <v>0</v>
      </c>
      <c r="D226" s="50">
        <f t="shared" si="18"/>
        <v>8.2766982829265132E-4</v>
      </c>
      <c r="E226" s="45">
        <f t="shared" si="19"/>
        <v>9.9320379395118152</v>
      </c>
      <c r="F226" s="45">
        <f t="shared" si="15"/>
        <v>0</v>
      </c>
    </row>
    <row r="227" spans="1:6" x14ac:dyDescent="0.25">
      <c r="A227" s="4">
        <f t="shared" si="16"/>
        <v>44784</v>
      </c>
      <c r="B227" s="10"/>
      <c r="C227" s="3">
        <f t="shared" si="17"/>
        <v>0</v>
      </c>
      <c r="D227" s="50">
        <f t="shared" si="18"/>
        <v>8.2809720859322675E-4</v>
      </c>
      <c r="E227" s="45">
        <f t="shared" si="19"/>
        <v>9.9371665031187213</v>
      </c>
      <c r="F227" s="45">
        <f t="shared" si="15"/>
        <v>0</v>
      </c>
    </row>
    <row r="228" spans="1:6" x14ac:dyDescent="0.25">
      <c r="A228" s="4">
        <f t="shared" si="16"/>
        <v>44785</v>
      </c>
      <c r="B228" s="10"/>
      <c r="C228" s="3">
        <f t="shared" si="17"/>
        <v>0</v>
      </c>
      <c r="D228" s="50">
        <f t="shared" si="18"/>
        <v>8.2909430617054579E-4</v>
      </c>
      <c r="E228" s="45">
        <f t="shared" si="19"/>
        <v>9.9491316740465496</v>
      </c>
      <c r="F228" s="45">
        <f t="shared" si="15"/>
        <v>0</v>
      </c>
    </row>
    <row r="229" spans="1:6" x14ac:dyDescent="0.25">
      <c r="A229" s="4">
        <f t="shared" si="16"/>
        <v>44786</v>
      </c>
      <c r="B229" s="10"/>
      <c r="C229" s="3">
        <f t="shared" si="17"/>
        <v>0</v>
      </c>
      <c r="D229" s="50">
        <f t="shared" si="18"/>
        <v>8.3066082556307709E-4</v>
      </c>
      <c r="E229" s="45">
        <f t="shared" si="19"/>
        <v>9.9679299067569254</v>
      </c>
      <c r="F229" s="45">
        <f t="shared" si="15"/>
        <v>0</v>
      </c>
    </row>
    <row r="230" spans="1:6" x14ac:dyDescent="0.25">
      <c r="A230" s="4">
        <f t="shared" si="16"/>
        <v>44787</v>
      </c>
      <c r="B230" s="10"/>
      <c r="C230" s="3">
        <f t="shared" si="17"/>
        <v>0</v>
      </c>
      <c r="D230" s="50">
        <f t="shared" si="18"/>
        <v>8.3279630257733278E-4</v>
      </c>
      <c r="E230" s="45">
        <f t="shared" si="19"/>
        <v>9.9935556309279931</v>
      </c>
      <c r="F230" s="45">
        <f t="shared" si="15"/>
        <v>0</v>
      </c>
    </row>
    <row r="231" spans="1:6" x14ac:dyDescent="0.25">
      <c r="A231" s="4">
        <f t="shared" si="16"/>
        <v>44788</v>
      </c>
      <c r="B231" s="10"/>
      <c r="C231" s="3">
        <f t="shared" si="17"/>
        <v>0</v>
      </c>
      <c r="D231" s="50">
        <f t="shared" si="18"/>
        <v>8.3550010442535734E-4</v>
      </c>
      <c r="E231" s="45">
        <f t="shared" si="19"/>
        <v>10.026001253104289</v>
      </c>
      <c r="F231" s="45">
        <f t="shared" ref="F231:F294" si="20">F$4*D231</f>
        <v>0</v>
      </c>
    </row>
    <row r="232" spans="1:6" x14ac:dyDescent="0.25">
      <c r="A232" s="4">
        <f t="shared" si="16"/>
        <v>44789</v>
      </c>
      <c r="B232" s="10"/>
      <c r="C232" s="3">
        <f t="shared" si="17"/>
        <v>0</v>
      </c>
      <c r="D232" s="50">
        <f t="shared" si="18"/>
        <v>8.3877142991234648E-4</v>
      </c>
      <c r="E232" s="45">
        <f t="shared" si="19"/>
        <v>10.065257158948159</v>
      </c>
      <c r="F232" s="45">
        <f t="shared" si="20"/>
        <v>0</v>
      </c>
    </row>
    <row r="233" spans="1:6" x14ac:dyDescent="0.25">
      <c r="A233" s="4">
        <f t="shared" si="16"/>
        <v>44790</v>
      </c>
      <c r="B233" s="10"/>
      <c r="C233" s="3">
        <f t="shared" si="17"/>
        <v>0</v>
      </c>
      <c r="D233" s="50">
        <f t="shared" si="18"/>
        <v>8.4260930967391436E-4</v>
      </c>
      <c r="E233" s="45">
        <f t="shared" si="19"/>
        <v>10.111311716086972</v>
      </c>
      <c r="F233" s="45">
        <f t="shared" si="20"/>
        <v>0</v>
      </c>
    </row>
    <row r="234" spans="1:6" x14ac:dyDescent="0.25">
      <c r="A234" s="4">
        <f t="shared" si="16"/>
        <v>44791</v>
      </c>
      <c r="B234" s="10"/>
      <c r="C234" s="3">
        <f t="shared" si="17"/>
        <v>0</v>
      </c>
      <c r="D234" s="50">
        <f t="shared" si="18"/>
        <v>8.470126064634789E-4</v>
      </c>
      <c r="E234" s="45">
        <f t="shared" si="19"/>
        <v>10.164151277561746</v>
      </c>
      <c r="F234" s="45">
        <f t="shared" si="20"/>
        <v>0</v>
      </c>
    </row>
    <row r="235" spans="1:6" x14ac:dyDescent="0.25">
      <c r="A235" s="4">
        <f t="shared" si="16"/>
        <v>44792</v>
      </c>
      <c r="B235" s="10"/>
      <c r="C235" s="3">
        <f t="shared" si="17"/>
        <v>0</v>
      </c>
      <c r="D235" s="50">
        <f t="shared" si="18"/>
        <v>8.519800154892052E-4</v>
      </c>
      <c r="E235" s="45">
        <f t="shared" si="19"/>
        <v>10.223760185870463</v>
      </c>
      <c r="F235" s="45">
        <f t="shared" si="20"/>
        <v>0</v>
      </c>
    </row>
    <row r="236" spans="1:6" x14ac:dyDescent="0.25">
      <c r="A236" s="4">
        <f t="shared" si="16"/>
        <v>44793</v>
      </c>
      <c r="B236" s="10"/>
      <c r="C236" s="3">
        <f t="shared" si="17"/>
        <v>0</v>
      </c>
      <c r="D236" s="50">
        <f t="shared" si="18"/>
        <v>8.575100648005277E-4</v>
      </c>
      <c r="E236" s="45">
        <f t="shared" si="19"/>
        <v>10.290120777606333</v>
      </c>
      <c r="F236" s="45">
        <f t="shared" si="20"/>
        <v>0</v>
      </c>
    </row>
    <row r="237" spans="1:6" x14ac:dyDescent="0.25">
      <c r="A237" s="4">
        <f t="shared" si="16"/>
        <v>44794</v>
      </c>
      <c r="B237" s="10"/>
      <c r="C237" s="3">
        <f t="shared" si="17"/>
        <v>0</v>
      </c>
      <c r="D237" s="50">
        <f t="shared" si="18"/>
        <v>8.6360111572456023E-4</v>
      </c>
      <c r="E237" s="45">
        <f t="shared" si="19"/>
        <v>10.363213388694723</v>
      </c>
      <c r="F237" s="45">
        <f t="shared" si="20"/>
        <v>0</v>
      </c>
    </row>
    <row r="238" spans="1:6" x14ac:dyDescent="0.25">
      <c r="A238" s="4">
        <f t="shared" si="16"/>
        <v>44795</v>
      </c>
      <c r="B238" s="10"/>
      <c r="C238" s="3">
        <f t="shared" si="17"/>
        <v>0</v>
      </c>
      <c r="D238" s="50">
        <f t="shared" si="18"/>
        <v>8.7025136335133237E-4</v>
      </c>
      <c r="E238" s="45">
        <f t="shared" si="19"/>
        <v>10.443016360215989</v>
      </c>
      <c r="F238" s="45">
        <f t="shared" si="20"/>
        <v>0</v>
      </c>
    </row>
    <row r="239" spans="1:6" x14ac:dyDescent="0.25">
      <c r="A239" s="4">
        <f t="shared" si="16"/>
        <v>44796</v>
      </c>
      <c r="B239" s="10"/>
      <c r="C239" s="3">
        <f t="shared" si="17"/>
        <v>0</v>
      </c>
      <c r="D239" s="50">
        <f t="shared" si="18"/>
        <v>8.7745883706912345E-4</v>
      </c>
      <c r="E239" s="45">
        <f t="shared" si="19"/>
        <v>10.529506044829482</v>
      </c>
      <c r="F239" s="45">
        <f t="shared" si="20"/>
        <v>0</v>
      </c>
    </row>
    <row r="240" spans="1:6" x14ac:dyDescent="0.25">
      <c r="A240" s="4">
        <f t="shared" si="16"/>
        <v>44797</v>
      </c>
      <c r="B240" s="10"/>
      <c r="C240" s="3">
        <f t="shared" si="17"/>
        <v>0</v>
      </c>
      <c r="D240" s="50">
        <f t="shared" si="18"/>
        <v>8.8522140114778432E-4</v>
      </c>
      <c r="E240" s="45">
        <f t="shared" si="19"/>
        <v>10.622656813773412</v>
      </c>
      <c r="F240" s="45">
        <f t="shared" si="20"/>
        <v>0</v>
      </c>
    </row>
    <row r="241" spans="1:6" x14ac:dyDescent="0.25">
      <c r="A241" s="4">
        <f t="shared" si="16"/>
        <v>44798</v>
      </c>
      <c r="B241" s="10"/>
      <c r="C241" s="3">
        <f t="shared" si="17"/>
        <v>0</v>
      </c>
      <c r="D241" s="50">
        <f t="shared" si="18"/>
        <v>8.9353675537215058E-4</v>
      </c>
      <c r="E241" s="45">
        <f t="shared" si="19"/>
        <v>10.722441064465807</v>
      </c>
      <c r="F241" s="45">
        <f t="shared" si="20"/>
        <v>0</v>
      </c>
    </row>
    <row r="242" spans="1:6" x14ac:dyDescent="0.25">
      <c r="A242" s="4">
        <f t="shared" si="16"/>
        <v>44799</v>
      </c>
      <c r="B242" s="10"/>
      <c r="C242" s="3">
        <f t="shared" si="17"/>
        <v>0</v>
      </c>
      <c r="D242" s="50">
        <f t="shared" si="18"/>
        <v>9.0240243572319565E-4</v>
      </c>
      <c r="E242" s="45">
        <f t="shared" si="19"/>
        <v>10.828829228678348</v>
      </c>
      <c r="F242" s="45">
        <f t="shared" si="20"/>
        <v>0</v>
      </c>
    </row>
    <row r="243" spans="1:6" x14ac:dyDescent="0.25">
      <c r="A243" s="4">
        <f t="shared" si="16"/>
        <v>44800</v>
      </c>
      <c r="B243" s="10"/>
      <c r="C243" s="3">
        <f t="shared" si="17"/>
        <v>0</v>
      </c>
      <c r="D243" s="50">
        <f t="shared" si="18"/>
        <v>9.11815815108548E-4</v>
      </c>
      <c r="E243" s="45">
        <f t="shared" si="19"/>
        <v>10.941789781302576</v>
      </c>
      <c r="F243" s="45">
        <f t="shared" si="20"/>
        <v>0</v>
      </c>
    </row>
    <row r="244" spans="1:6" x14ac:dyDescent="0.25">
      <c r="A244" s="4">
        <f t="shared" si="16"/>
        <v>44801</v>
      </c>
      <c r="B244" s="10"/>
      <c r="C244" s="3">
        <f t="shared" si="17"/>
        <v>0</v>
      </c>
      <c r="D244" s="50">
        <f t="shared" si="18"/>
        <v>9.2177410414073812E-4</v>
      </c>
      <c r="E244" s="45">
        <f t="shared" si="19"/>
        <v>11.061289249688857</v>
      </c>
      <c r="F244" s="45">
        <f t="shared" si="20"/>
        <v>0</v>
      </c>
    </row>
    <row r="245" spans="1:6" x14ac:dyDescent="0.25">
      <c r="A245" s="4">
        <f t="shared" si="16"/>
        <v>44802</v>
      </c>
      <c r="B245" s="10"/>
      <c r="C245" s="3">
        <f t="shared" si="17"/>
        <v>0</v>
      </c>
      <c r="D245" s="50">
        <f t="shared" si="18"/>
        <v>9.3227435196387935E-4</v>
      </c>
      <c r="E245" s="45">
        <f t="shared" si="19"/>
        <v>11.187292223566551</v>
      </c>
      <c r="F245" s="45">
        <f t="shared" si="20"/>
        <v>0</v>
      </c>
    </row>
    <row r="246" spans="1:6" x14ac:dyDescent="0.25">
      <c r="A246" s="4">
        <f t="shared" si="16"/>
        <v>44803</v>
      </c>
      <c r="B246" s="10"/>
      <c r="C246" s="3">
        <f t="shared" si="17"/>
        <v>0</v>
      </c>
      <c r="D246" s="50">
        <f t="shared" si="18"/>
        <v>9.433134471277891E-4</v>
      </c>
      <c r="E246" s="45">
        <f t="shared" si="19"/>
        <v>11.31976136553347</v>
      </c>
      <c r="F246" s="45">
        <f t="shared" si="20"/>
        <v>0</v>
      </c>
    </row>
    <row r="247" spans="1:6" x14ac:dyDescent="0.25">
      <c r="A247" s="4">
        <f t="shared" si="16"/>
        <v>44804</v>
      </c>
      <c r="B247" s="10"/>
      <c r="C247" s="3">
        <f t="shared" si="17"/>
        <v>0</v>
      </c>
      <c r="D247" s="50">
        <f t="shared" si="18"/>
        <v>9.5488811851047323E-4</v>
      </c>
      <c r="E247" s="45">
        <f t="shared" si="19"/>
        <v>11.458657422125679</v>
      </c>
      <c r="F247" s="45">
        <f t="shared" si="20"/>
        <v>0</v>
      </c>
    </row>
    <row r="248" spans="1:6" x14ac:dyDescent="0.25">
      <c r="A248" s="4">
        <f t="shared" si="16"/>
        <v>44805</v>
      </c>
      <c r="B248" s="10"/>
      <c r="C248" s="3">
        <f t="shared" si="17"/>
        <v>0</v>
      </c>
      <c r="D248" s="50">
        <f t="shared" si="18"/>
        <v>9.669949362868459E-4</v>
      </c>
      <c r="E248" s="45">
        <f t="shared" si="19"/>
        <v>11.603939235442152</v>
      </c>
      <c r="F248" s="45">
        <f t="shared" si="20"/>
        <v>0</v>
      </c>
    </row>
    <row r="249" spans="1:6" x14ac:dyDescent="0.25">
      <c r="A249" s="4">
        <f t="shared" si="16"/>
        <v>44806</v>
      </c>
      <c r="B249" s="10"/>
      <c r="C249" s="3">
        <f t="shared" si="17"/>
        <v>0</v>
      </c>
      <c r="D249" s="50">
        <f t="shared" si="18"/>
        <v>9.7963031294558849E-4</v>
      </c>
      <c r="E249" s="45">
        <f t="shared" si="19"/>
        <v>11.755563755347062</v>
      </c>
      <c r="F249" s="45">
        <f t="shared" si="20"/>
        <v>0</v>
      </c>
    </row>
    <row r="250" spans="1:6" x14ac:dyDescent="0.25">
      <c r="A250" s="4">
        <f t="shared" ref="A250:A313" si="21">A249+1</f>
        <v>44807</v>
      </c>
      <c r="B250" s="10"/>
      <c r="C250" s="3">
        <f t="shared" ref="C250:C313" si="22">IF(B250=0,0,B250-B249)</f>
        <v>0</v>
      </c>
      <c r="D250" s="50">
        <f t="shared" si="18"/>
        <v>9.9279050435199172E-4</v>
      </c>
      <c r="E250" s="45">
        <f t="shared" si="19"/>
        <v>11.913486052223901</v>
      </c>
      <c r="F250" s="45">
        <f t="shared" si="20"/>
        <v>0</v>
      </c>
    </row>
    <row r="251" spans="1:6" x14ac:dyDescent="0.25">
      <c r="A251" s="4">
        <f t="shared" si="21"/>
        <v>44808</v>
      </c>
      <c r="B251" s="10"/>
      <c r="C251" s="3">
        <f t="shared" si="22"/>
        <v>0</v>
      </c>
      <c r="D251" s="50">
        <f t="shared" si="18"/>
        <v>1.006471610857148E-3</v>
      </c>
      <c r="E251" s="45">
        <f t="shared" si="19"/>
        <v>12.077659330285776</v>
      </c>
      <c r="F251" s="45">
        <f t="shared" si="20"/>
        <v>0</v>
      </c>
    </row>
    <row r="252" spans="1:6" x14ac:dyDescent="0.25">
      <c r="A252" s="4">
        <f t="shared" si="21"/>
        <v>44809</v>
      </c>
      <c r="B252" s="10"/>
      <c r="C252" s="3">
        <f t="shared" si="22"/>
        <v>0</v>
      </c>
      <c r="D252" s="50">
        <f t="shared" si="18"/>
        <v>1.0206695784541178E-3</v>
      </c>
      <c r="E252" s="45">
        <f t="shared" si="19"/>
        <v>12.248034941449413</v>
      </c>
      <c r="F252" s="45">
        <f t="shared" si="20"/>
        <v>0</v>
      </c>
    </row>
    <row r="253" spans="1:6" x14ac:dyDescent="0.25">
      <c r="A253" s="4">
        <f t="shared" si="21"/>
        <v>44810</v>
      </c>
      <c r="B253" s="10"/>
      <c r="C253" s="3">
        <f t="shared" si="22"/>
        <v>0</v>
      </c>
      <c r="D253" s="50">
        <f t="shared" si="18"/>
        <v>1.0353801999783989E-3</v>
      </c>
      <c r="E253" s="45">
        <f t="shared" si="19"/>
        <v>12.424562399740786</v>
      </c>
      <c r="F253" s="45">
        <f t="shared" si="20"/>
        <v>0</v>
      </c>
    </row>
    <row r="254" spans="1:6" x14ac:dyDescent="0.25">
      <c r="A254" s="4">
        <f t="shared" si="21"/>
        <v>44811</v>
      </c>
      <c r="B254" s="10"/>
      <c r="C254" s="3">
        <f t="shared" si="22"/>
        <v>0</v>
      </c>
      <c r="D254" s="50">
        <f t="shared" si="18"/>
        <v>1.0505991163557407E-3</v>
      </c>
      <c r="E254" s="45">
        <f t="shared" si="19"/>
        <v>12.607189396268888</v>
      </c>
      <c r="F254" s="45">
        <f t="shared" si="20"/>
        <v>0</v>
      </c>
    </row>
    <row r="255" spans="1:6" x14ac:dyDescent="0.25">
      <c r="A255" s="4">
        <f t="shared" si="21"/>
        <v>44812</v>
      </c>
      <c r="B255" s="10"/>
      <c r="C255" s="3">
        <f t="shared" si="22"/>
        <v>0</v>
      </c>
      <c r="D255" s="50">
        <f t="shared" si="18"/>
        <v>1.066321817892473E-3</v>
      </c>
      <c r="E255" s="45">
        <f t="shared" si="19"/>
        <v>12.795861814709676</v>
      </c>
      <c r="F255" s="45">
        <f t="shared" si="20"/>
        <v>0</v>
      </c>
    </row>
    <row r="256" spans="1:6" x14ac:dyDescent="0.25">
      <c r="A256" s="4">
        <f t="shared" si="21"/>
        <v>44813</v>
      </c>
      <c r="B256" s="10"/>
      <c r="C256" s="3">
        <f t="shared" si="22"/>
        <v>0</v>
      </c>
      <c r="D256" s="50">
        <f t="shared" si="18"/>
        <v>1.0825436456130147E-3</v>
      </c>
      <c r="E256" s="45">
        <f t="shared" si="19"/>
        <v>12.990523747356177</v>
      </c>
      <c r="F256" s="45">
        <f t="shared" si="20"/>
        <v>0</v>
      </c>
    </row>
    <row r="257" spans="1:6" x14ac:dyDescent="0.25">
      <c r="A257" s="4">
        <f t="shared" si="21"/>
        <v>44814</v>
      </c>
      <c r="B257" s="10"/>
      <c r="C257" s="3">
        <f t="shared" si="22"/>
        <v>0</v>
      </c>
      <c r="D257" s="50">
        <f t="shared" si="18"/>
        <v>1.0992597926395024E-3</v>
      </c>
      <c r="E257" s="45">
        <f t="shared" si="19"/>
        <v>13.19111751167403</v>
      </c>
      <c r="F257" s="45">
        <f t="shared" si="20"/>
        <v>0</v>
      </c>
    </row>
    <row r="258" spans="1:6" x14ac:dyDescent="0.25">
      <c r="A258" s="4">
        <f t="shared" si="21"/>
        <v>44815</v>
      </c>
      <c r="B258" s="10"/>
      <c r="C258" s="3">
        <f t="shared" si="22"/>
        <v>0</v>
      </c>
      <c r="D258" s="50">
        <f t="shared" si="18"/>
        <v>1.1164653056169129E-3</v>
      </c>
      <c r="E258" s="45">
        <f t="shared" si="19"/>
        <v>13.397583667402955</v>
      </c>
      <c r="F258" s="45">
        <f t="shared" si="20"/>
        <v>0</v>
      </c>
    </row>
    <row r="259" spans="1:6" x14ac:dyDescent="0.25">
      <c r="A259" s="4">
        <f t="shared" si="21"/>
        <v>44816</v>
      </c>
      <c r="B259" s="10"/>
      <c r="C259" s="3">
        <f t="shared" si="22"/>
        <v>0</v>
      </c>
      <c r="D259" s="50">
        <f t="shared" si="18"/>
        <v>1.1341550861805449E-3</v>
      </c>
      <c r="E259" s="45">
        <f t="shared" si="19"/>
        <v>13.609861034166538</v>
      </c>
      <c r="F259" s="45">
        <f t="shared" si="20"/>
        <v>0</v>
      </c>
    </row>
    <row r="260" spans="1:6" x14ac:dyDescent="0.25">
      <c r="A260" s="4">
        <f t="shared" si="21"/>
        <v>44817</v>
      </c>
      <c r="B260" s="10"/>
      <c r="C260" s="3">
        <f t="shared" si="22"/>
        <v>0</v>
      </c>
      <c r="D260" s="50">
        <f t="shared" si="18"/>
        <v>1.1523238924664061E-3</v>
      </c>
      <c r="E260" s="45">
        <f t="shared" si="19"/>
        <v>13.827886709596873</v>
      </c>
      <c r="F260" s="45">
        <f t="shared" si="20"/>
        <v>0</v>
      </c>
    </row>
    <row r="261" spans="1:6" x14ac:dyDescent="0.25">
      <c r="A261" s="4">
        <f t="shared" si="21"/>
        <v>44818</v>
      </c>
      <c r="B261" s="10"/>
      <c r="C261" s="3">
        <f t="shared" si="22"/>
        <v>0</v>
      </c>
      <c r="D261" s="50">
        <f t="shared" si="18"/>
        <v>1.17096634066532E-3</v>
      </c>
      <c r="E261" s="45">
        <f t="shared" si="19"/>
        <v>14.051596087983841</v>
      </c>
      <c r="F261" s="45">
        <f t="shared" si="20"/>
        <v>0</v>
      </c>
    </row>
    <row r="262" spans="1:6" x14ac:dyDescent="0.25">
      <c r="A262" s="4">
        <f t="shared" si="21"/>
        <v>44819</v>
      </c>
      <c r="B262" s="10"/>
      <c r="C262" s="3">
        <f t="shared" si="22"/>
        <v>0</v>
      </c>
      <c r="D262" s="50">
        <f t="shared" ref="D262:D325" si="23">SIN((A262+14+Q$4)/365*2*PI())*Q$13+100%/363.54</f>
        <v>1.1900769066173016E-3</v>
      </c>
      <c r="E262" s="45">
        <f t="shared" ref="E262:E325" si="24">D262*E$2</f>
        <v>14.280922879407619</v>
      </c>
      <c r="F262" s="45">
        <f t="shared" si="20"/>
        <v>0</v>
      </c>
    </row>
    <row r="263" spans="1:6" x14ac:dyDescent="0.25">
      <c r="A263" s="4">
        <f t="shared" si="21"/>
        <v>44820</v>
      </c>
      <c r="B263" s="10"/>
      <c r="C263" s="3">
        <f t="shared" si="22"/>
        <v>0</v>
      </c>
      <c r="D263" s="50">
        <f t="shared" si="23"/>
        <v>1.209649927449472E-3</v>
      </c>
      <c r="E263" s="45">
        <f t="shared" si="24"/>
        <v>14.515799129393663</v>
      </c>
      <c r="F263" s="45">
        <f t="shared" si="20"/>
        <v>0</v>
      </c>
    </row>
    <row r="264" spans="1:6" x14ac:dyDescent="0.25">
      <c r="A264" s="4">
        <f t="shared" si="21"/>
        <v>44821</v>
      </c>
      <c r="B264" s="10"/>
      <c r="C264" s="3">
        <f t="shared" si="22"/>
        <v>0</v>
      </c>
      <c r="D264" s="50">
        <f t="shared" si="23"/>
        <v>1.2296796032529454E-3</v>
      </c>
      <c r="E264" s="45">
        <f t="shared" si="24"/>
        <v>14.756155239035346</v>
      </c>
      <c r="F264" s="45">
        <f t="shared" si="20"/>
        <v>0</v>
      </c>
    </row>
    <row r="265" spans="1:6" x14ac:dyDescent="0.25">
      <c r="A265" s="4">
        <f t="shared" si="21"/>
        <v>44822</v>
      </c>
      <c r="B265" s="10"/>
      <c r="C265" s="3">
        <f t="shared" si="22"/>
        <v>0</v>
      </c>
      <c r="D265" s="50">
        <f t="shared" si="23"/>
        <v>1.2501599988030353E-3</v>
      </c>
      <c r="E265" s="45">
        <f t="shared" si="24"/>
        <v>15.001919985636423</v>
      </c>
      <c r="F265" s="45">
        <f t="shared" si="20"/>
        <v>0</v>
      </c>
    </row>
    <row r="266" spans="1:6" x14ac:dyDescent="0.25">
      <c r="A266" s="4">
        <f t="shared" si="21"/>
        <v>44823</v>
      </c>
      <c r="B266" s="10"/>
      <c r="C266" s="3">
        <f t="shared" si="22"/>
        <v>0</v>
      </c>
      <c r="D266" s="50">
        <f t="shared" si="23"/>
        <v>1.2710850453161353E-3</v>
      </c>
      <c r="E266" s="45">
        <f t="shared" si="24"/>
        <v>15.253020543793625</v>
      </c>
      <c r="F266" s="45">
        <f t="shared" si="20"/>
        <v>0</v>
      </c>
    </row>
    <row r="267" spans="1:6" x14ac:dyDescent="0.25">
      <c r="A267" s="4">
        <f t="shared" si="21"/>
        <v>44824</v>
      </c>
      <c r="B267" s="10"/>
      <c r="C267" s="3">
        <f t="shared" si="22"/>
        <v>0</v>
      </c>
      <c r="D267" s="50">
        <f t="shared" si="23"/>
        <v>1.2924485422496407E-3</v>
      </c>
      <c r="E267" s="45">
        <f t="shared" si="24"/>
        <v>15.509382506995689</v>
      </c>
      <c r="F267" s="45">
        <f t="shared" si="20"/>
        <v>0</v>
      </c>
    </row>
    <row r="268" spans="1:6" x14ac:dyDescent="0.25">
      <c r="A268" s="4">
        <f t="shared" si="21"/>
        <v>44825</v>
      </c>
      <c r="B268" s="10"/>
      <c r="C268" s="3">
        <f t="shared" si="22"/>
        <v>0</v>
      </c>
      <c r="D268" s="50">
        <f t="shared" si="23"/>
        <v>1.3142441591380658E-3</v>
      </c>
      <c r="E268" s="45">
        <f t="shared" si="24"/>
        <v>15.77092990965679</v>
      </c>
      <c r="F268" s="45">
        <f t="shared" si="20"/>
        <v>0</v>
      </c>
    </row>
    <row r="269" spans="1:6" x14ac:dyDescent="0.25">
      <c r="A269" s="4">
        <f t="shared" si="21"/>
        <v>44826</v>
      </c>
      <c r="B269" s="10"/>
      <c r="C269" s="3">
        <f t="shared" si="22"/>
        <v>0</v>
      </c>
      <c r="D269" s="50">
        <f t="shared" si="23"/>
        <v>1.3364654374698783E-3</v>
      </c>
      <c r="E269" s="45">
        <f t="shared" si="24"/>
        <v>16.037585249638539</v>
      </c>
      <c r="F269" s="45">
        <f t="shared" si="20"/>
        <v>0</v>
      </c>
    </row>
    <row r="270" spans="1:6" x14ac:dyDescent="0.25">
      <c r="A270" s="4">
        <f t="shared" si="21"/>
        <v>44827</v>
      </c>
      <c r="B270" s="10"/>
      <c r="C270" s="3">
        <f t="shared" si="22"/>
        <v>0</v>
      </c>
      <c r="D270" s="50">
        <f t="shared" si="23"/>
        <v>1.3591057926008851E-3</v>
      </c>
      <c r="E270" s="45">
        <f t="shared" si="24"/>
        <v>16.309269511210623</v>
      </c>
      <c r="F270" s="45">
        <f t="shared" si="20"/>
        <v>0</v>
      </c>
    </row>
    <row r="271" spans="1:6" x14ac:dyDescent="0.25">
      <c r="A271" s="4">
        <f t="shared" si="21"/>
        <v>44828</v>
      </c>
      <c r="B271" s="10"/>
      <c r="C271" s="3">
        <f t="shared" si="22"/>
        <v>0</v>
      </c>
      <c r="D271" s="50">
        <f t="shared" si="23"/>
        <v>1.3821585157049426E-3</v>
      </c>
      <c r="E271" s="45">
        <f t="shared" si="24"/>
        <v>16.585902188459311</v>
      </c>
      <c r="F271" s="45">
        <f t="shared" si="20"/>
        <v>0</v>
      </c>
    </row>
    <row r="272" spans="1:6" x14ac:dyDescent="0.25">
      <c r="A272" s="4">
        <f t="shared" si="21"/>
        <v>44829</v>
      </c>
      <c r="B272" s="10"/>
      <c r="C272" s="3">
        <f t="shared" si="22"/>
        <v>0</v>
      </c>
      <c r="D272" s="50">
        <f t="shared" si="23"/>
        <v>1.4056167757629814E-3</v>
      </c>
      <c r="E272" s="45">
        <f t="shared" si="24"/>
        <v>16.867401309155778</v>
      </c>
      <c r="F272" s="45">
        <f t="shared" si="20"/>
        <v>0</v>
      </c>
    </row>
    <row r="273" spans="1:6" x14ac:dyDescent="0.25">
      <c r="A273" s="4">
        <f t="shared" si="21"/>
        <v>44830</v>
      </c>
      <c r="B273" s="10"/>
      <c r="C273" s="3">
        <f t="shared" si="22"/>
        <v>0</v>
      </c>
      <c r="D273" s="50">
        <f t="shared" si="23"/>
        <v>1.4294736215859655E-3</v>
      </c>
      <c r="E273" s="45">
        <f t="shared" si="24"/>
        <v>17.153683459031587</v>
      </c>
      <c r="F273" s="45">
        <f t="shared" si="20"/>
        <v>0</v>
      </c>
    </row>
    <row r="274" spans="1:6" x14ac:dyDescent="0.25">
      <c r="A274" s="4">
        <f t="shared" si="21"/>
        <v>44831</v>
      </c>
      <c r="B274" s="10"/>
      <c r="C274" s="3">
        <f t="shared" si="22"/>
        <v>0</v>
      </c>
      <c r="D274" s="50">
        <f t="shared" si="23"/>
        <v>1.4537219838757583E-3</v>
      </c>
      <c r="E274" s="45">
        <f t="shared" si="24"/>
        <v>17.444663806509098</v>
      </c>
      <c r="F274" s="45">
        <f t="shared" si="20"/>
        <v>0</v>
      </c>
    </row>
    <row r="275" spans="1:6" x14ac:dyDescent="0.25">
      <c r="A275" s="4">
        <f t="shared" si="21"/>
        <v>44832</v>
      </c>
      <c r="B275" s="10"/>
      <c r="C275" s="3">
        <f t="shared" si="22"/>
        <v>0</v>
      </c>
      <c r="D275" s="50">
        <f t="shared" si="23"/>
        <v>1.4783546773192908E-3</v>
      </c>
      <c r="E275" s="45">
        <f t="shared" si="24"/>
        <v>17.74025612783149</v>
      </c>
      <c r="F275" s="45">
        <f t="shared" si="20"/>
        <v>0</v>
      </c>
    </row>
    <row r="276" spans="1:6" x14ac:dyDescent="0.25">
      <c r="A276" s="4">
        <f t="shared" si="21"/>
        <v>44833</v>
      </c>
      <c r="B276" s="10"/>
      <c r="C276" s="3">
        <f t="shared" si="22"/>
        <v>0</v>
      </c>
      <c r="D276" s="50">
        <f t="shared" si="23"/>
        <v>1.5033644027180456E-3</v>
      </c>
      <c r="E276" s="45">
        <f t="shared" si="24"/>
        <v>18.040372832616548</v>
      </c>
      <c r="F276" s="45">
        <f t="shared" si="20"/>
        <v>0</v>
      </c>
    </row>
    <row r="277" spans="1:6" x14ac:dyDescent="0.25">
      <c r="A277" s="4">
        <f t="shared" si="21"/>
        <v>44834</v>
      </c>
      <c r="B277" s="10"/>
      <c r="C277" s="3">
        <f t="shared" si="22"/>
        <v>0</v>
      </c>
      <c r="D277" s="50">
        <f t="shared" si="23"/>
        <v>1.5287437491503018E-3</v>
      </c>
      <c r="E277" s="45">
        <f t="shared" si="24"/>
        <v>18.344924989803623</v>
      </c>
      <c r="F277" s="45">
        <f t="shared" si="20"/>
        <v>0</v>
      </c>
    </row>
    <row r="278" spans="1:6" x14ac:dyDescent="0.25">
      <c r="A278" s="4">
        <f t="shared" si="21"/>
        <v>44835</v>
      </c>
      <c r="B278" s="10"/>
      <c r="C278" s="3">
        <f t="shared" si="22"/>
        <v>0</v>
      </c>
      <c r="D278" s="50">
        <f t="shared" si="23"/>
        <v>1.5544851961683162E-3</v>
      </c>
      <c r="E278" s="45">
        <f t="shared" si="24"/>
        <v>18.653822354019795</v>
      </c>
      <c r="F278" s="45">
        <f t="shared" si="20"/>
        <v>0</v>
      </c>
    </row>
    <row r="279" spans="1:6" x14ac:dyDescent="0.25">
      <c r="A279" s="4">
        <f t="shared" si="21"/>
        <v>44836</v>
      </c>
      <c r="B279" s="10"/>
      <c r="C279" s="3">
        <f t="shared" si="22"/>
        <v>0</v>
      </c>
      <c r="D279" s="50">
        <f t="shared" si="23"/>
        <v>1.5805811160254514E-3</v>
      </c>
      <c r="E279" s="45">
        <f t="shared" si="24"/>
        <v>18.966973392305416</v>
      </c>
      <c r="F279" s="45">
        <f t="shared" si="20"/>
        <v>0</v>
      </c>
    </row>
    <row r="280" spans="1:6" x14ac:dyDescent="0.25">
      <c r="A280" s="4">
        <f t="shared" si="21"/>
        <v>44837</v>
      </c>
      <c r="B280" s="10"/>
      <c r="C280" s="3">
        <f t="shared" si="22"/>
        <v>0</v>
      </c>
      <c r="D280" s="50">
        <f t="shared" si="23"/>
        <v>1.6070237759376262E-3</v>
      </c>
      <c r="E280" s="45">
        <f t="shared" si="24"/>
        <v>19.284285311251516</v>
      </c>
      <c r="F280" s="45">
        <f t="shared" si="20"/>
        <v>0</v>
      </c>
    </row>
    <row r="281" spans="1:6" x14ac:dyDescent="0.25">
      <c r="A281" s="4">
        <f t="shared" si="21"/>
        <v>44838</v>
      </c>
      <c r="B281" s="10"/>
      <c r="C281" s="3">
        <f t="shared" si="22"/>
        <v>0</v>
      </c>
      <c r="D281" s="50">
        <f t="shared" si="23"/>
        <v>1.6338053403742072E-3</v>
      </c>
      <c r="E281" s="45">
        <f t="shared" si="24"/>
        <v>19.605664084490488</v>
      </c>
      <c r="F281" s="45">
        <f t="shared" si="20"/>
        <v>0</v>
      </c>
    </row>
    <row r="282" spans="1:6" x14ac:dyDescent="0.25">
      <c r="A282" s="4">
        <f t="shared" si="21"/>
        <v>44839</v>
      </c>
      <c r="B282" s="10"/>
      <c r="C282" s="3">
        <f t="shared" si="22"/>
        <v>0</v>
      </c>
      <c r="D282" s="50">
        <f t="shared" si="23"/>
        <v>1.6609178733793051E-3</v>
      </c>
      <c r="E282" s="45">
        <f t="shared" si="24"/>
        <v>19.93101448055166</v>
      </c>
      <c r="F282" s="45">
        <f t="shared" si="20"/>
        <v>0</v>
      </c>
    </row>
    <row r="283" spans="1:6" x14ac:dyDescent="0.25">
      <c r="A283" s="4">
        <f t="shared" si="21"/>
        <v>44840</v>
      </c>
      <c r="B283" s="10"/>
      <c r="C283" s="3">
        <f t="shared" si="22"/>
        <v>0</v>
      </c>
      <c r="D283" s="50">
        <f t="shared" si="23"/>
        <v>1.688353340924612E-3</v>
      </c>
      <c r="E283" s="45">
        <f t="shared" si="24"/>
        <v>20.260240091095344</v>
      </c>
      <c r="F283" s="45">
        <f t="shared" si="20"/>
        <v>0</v>
      </c>
    </row>
    <row r="284" spans="1:6" x14ac:dyDescent="0.25">
      <c r="A284" s="4">
        <f t="shared" si="21"/>
        <v>44841</v>
      </c>
      <c r="B284" s="10"/>
      <c r="C284" s="3">
        <f t="shared" si="22"/>
        <v>0</v>
      </c>
      <c r="D284" s="50">
        <f t="shared" si="23"/>
        <v>1.7161036132884416E-3</v>
      </c>
      <c r="E284" s="45">
        <f t="shared" si="24"/>
        <v>20.593243359461297</v>
      </c>
      <c r="F284" s="45">
        <f t="shared" si="20"/>
        <v>0</v>
      </c>
    </row>
    <row r="285" spans="1:6" x14ac:dyDescent="0.25">
      <c r="A285" s="4">
        <f t="shared" si="21"/>
        <v>44842</v>
      </c>
      <c r="B285" s="10"/>
      <c r="C285" s="3">
        <f t="shared" si="22"/>
        <v>0</v>
      </c>
      <c r="D285" s="50">
        <f t="shared" si="23"/>
        <v>1.7441604674669254E-3</v>
      </c>
      <c r="E285" s="45">
        <f t="shared" si="24"/>
        <v>20.929925609603107</v>
      </c>
      <c r="F285" s="45">
        <f t="shared" si="20"/>
        <v>0</v>
      </c>
    </row>
    <row r="286" spans="1:6" x14ac:dyDescent="0.25">
      <c r="A286" s="4">
        <f t="shared" si="21"/>
        <v>44843</v>
      </c>
      <c r="B286" s="10"/>
      <c r="C286" s="3">
        <f t="shared" si="22"/>
        <v>0</v>
      </c>
      <c r="D286" s="50">
        <f t="shared" si="23"/>
        <v>1.7725155896081014E-3</v>
      </c>
      <c r="E286" s="45">
        <f t="shared" si="24"/>
        <v>21.270187075297216</v>
      </c>
      <c r="F286" s="45">
        <f t="shared" si="20"/>
        <v>0</v>
      </c>
    </row>
    <row r="287" spans="1:6" x14ac:dyDescent="0.25">
      <c r="A287" s="4">
        <f t="shared" si="21"/>
        <v>44844</v>
      </c>
      <c r="B287" s="10"/>
      <c r="C287" s="3">
        <f t="shared" si="22"/>
        <v>0</v>
      </c>
      <c r="D287" s="50">
        <f t="shared" si="23"/>
        <v>1.8011605774776998E-3</v>
      </c>
      <c r="E287" s="45">
        <f t="shared" si="24"/>
        <v>21.613926929732397</v>
      </c>
      <c r="F287" s="45">
        <f t="shared" si="20"/>
        <v>0</v>
      </c>
    </row>
    <row r="288" spans="1:6" x14ac:dyDescent="0.25">
      <c r="A288" s="4">
        <f t="shared" si="21"/>
        <v>44845</v>
      </c>
      <c r="B288" s="10"/>
      <c r="C288" s="3">
        <f t="shared" si="22"/>
        <v>0</v>
      </c>
      <c r="D288" s="50">
        <f t="shared" si="23"/>
        <v>1.8300869429472269E-3</v>
      </c>
      <c r="E288" s="45">
        <f t="shared" si="24"/>
        <v>21.961043315366723</v>
      </c>
      <c r="F288" s="45">
        <f t="shared" si="20"/>
        <v>0</v>
      </c>
    </row>
    <row r="289" spans="1:6" x14ac:dyDescent="0.25">
      <c r="A289" s="4">
        <f t="shared" si="21"/>
        <v>44846</v>
      </c>
      <c r="B289" s="10"/>
      <c r="C289" s="3">
        <f t="shared" si="22"/>
        <v>0</v>
      </c>
      <c r="D289" s="50">
        <f t="shared" si="23"/>
        <v>1.8592861145105004E-3</v>
      </c>
      <c r="E289" s="45">
        <f t="shared" si="24"/>
        <v>22.311433374126004</v>
      </c>
      <c r="F289" s="45">
        <f t="shared" si="20"/>
        <v>0</v>
      </c>
    </row>
    <row r="290" spans="1:6" x14ac:dyDescent="0.25">
      <c r="A290" s="4">
        <f t="shared" si="21"/>
        <v>44847</v>
      </c>
      <c r="B290" s="10"/>
      <c r="C290" s="3">
        <f t="shared" si="22"/>
        <v>0</v>
      </c>
      <c r="D290" s="50">
        <f t="shared" si="23"/>
        <v>1.8887494398228165E-3</v>
      </c>
      <c r="E290" s="45">
        <f t="shared" si="24"/>
        <v>22.664993277873798</v>
      </c>
      <c r="F290" s="45">
        <f t="shared" si="20"/>
        <v>0</v>
      </c>
    </row>
    <row r="291" spans="1:6" x14ac:dyDescent="0.25">
      <c r="A291" s="4">
        <f t="shared" si="21"/>
        <v>44848</v>
      </c>
      <c r="B291" s="10"/>
      <c r="C291" s="3">
        <f t="shared" si="22"/>
        <v>0</v>
      </c>
      <c r="D291" s="50">
        <f t="shared" si="23"/>
        <v>1.9184681882652116E-3</v>
      </c>
      <c r="E291" s="45">
        <f t="shared" si="24"/>
        <v>23.021618259182539</v>
      </c>
      <c r="F291" s="45">
        <f t="shared" si="20"/>
        <v>0</v>
      </c>
    </row>
    <row r="292" spans="1:6" x14ac:dyDescent="0.25">
      <c r="A292" s="4">
        <f t="shared" si="21"/>
        <v>44849</v>
      </c>
      <c r="B292" s="10"/>
      <c r="C292" s="3">
        <f t="shared" si="22"/>
        <v>0</v>
      </c>
      <c r="D292" s="50">
        <f t="shared" si="23"/>
        <v>1.9484335535307465E-3</v>
      </c>
      <c r="E292" s="45">
        <f t="shared" si="24"/>
        <v>23.381202642368958</v>
      </c>
      <c r="F292" s="45">
        <f t="shared" si="20"/>
        <v>0</v>
      </c>
    </row>
    <row r="293" spans="1:6" x14ac:dyDescent="0.25">
      <c r="A293" s="4">
        <f t="shared" si="21"/>
        <v>44850</v>
      </c>
      <c r="B293" s="10"/>
      <c r="C293" s="3">
        <f t="shared" si="22"/>
        <v>0</v>
      </c>
      <c r="D293" s="50">
        <f t="shared" si="23"/>
        <v>1.9786366562353835E-3</v>
      </c>
      <c r="E293" s="45">
        <f t="shared" si="24"/>
        <v>23.743639874824602</v>
      </c>
      <c r="F293" s="45">
        <f t="shared" si="20"/>
        <v>0</v>
      </c>
    </row>
    <row r="294" spans="1:6" x14ac:dyDescent="0.25">
      <c r="A294" s="4">
        <f t="shared" si="21"/>
        <v>44851</v>
      </c>
      <c r="B294" s="10"/>
      <c r="C294" s="3">
        <f t="shared" si="22"/>
        <v>0</v>
      </c>
      <c r="D294" s="50">
        <f t="shared" si="23"/>
        <v>2.0090685465475552E-3</v>
      </c>
      <c r="E294" s="45">
        <f t="shared" si="24"/>
        <v>24.108822558570662</v>
      </c>
      <c r="F294" s="45">
        <f t="shared" si="20"/>
        <v>0</v>
      </c>
    </row>
    <row r="295" spans="1:6" x14ac:dyDescent="0.25">
      <c r="A295" s="4">
        <f t="shared" si="21"/>
        <v>44852</v>
      </c>
      <c r="B295" s="10"/>
      <c r="C295" s="3">
        <f t="shared" si="22"/>
        <v>0</v>
      </c>
      <c r="D295" s="50">
        <f t="shared" si="23"/>
        <v>2.0397202068415878E-3</v>
      </c>
      <c r="E295" s="45">
        <f t="shared" si="24"/>
        <v>24.476642482099052</v>
      </c>
      <c r="F295" s="45">
        <f t="shared" ref="F295:F358" si="25">F$4*D295</f>
        <v>0</v>
      </c>
    </row>
    <row r="296" spans="1:6" x14ac:dyDescent="0.25">
      <c r="A296" s="4">
        <f t="shared" si="21"/>
        <v>44853</v>
      </c>
      <c r="B296" s="10"/>
      <c r="C296" s="3">
        <f t="shared" si="22"/>
        <v>0</v>
      </c>
      <c r="D296" s="50">
        <f t="shared" si="23"/>
        <v>2.0705825543692229E-3</v>
      </c>
      <c r="E296" s="45">
        <f t="shared" si="24"/>
        <v>24.846990652430677</v>
      </c>
      <c r="F296" s="45">
        <f t="shared" si="25"/>
        <v>0</v>
      </c>
    </row>
    <row r="297" spans="1:6" x14ac:dyDescent="0.25">
      <c r="A297" s="4">
        <f t="shared" si="21"/>
        <v>44854</v>
      </c>
      <c r="B297" s="10"/>
      <c r="C297" s="3">
        <f t="shared" si="22"/>
        <v>0</v>
      </c>
      <c r="D297" s="50">
        <f t="shared" si="23"/>
        <v>2.1016464439504176E-3</v>
      </c>
      <c r="E297" s="45">
        <f t="shared" si="24"/>
        <v>25.219757327405013</v>
      </c>
      <c r="F297" s="45">
        <f t="shared" si="25"/>
        <v>0</v>
      </c>
    </row>
    <row r="298" spans="1:6" x14ac:dyDescent="0.25">
      <c r="A298" s="4">
        <f t="shared" si="21"/>
        <v>44855</v>
      </c>
      <c r="B298" s="10"/>
      <c r="C298" s="3">
        <f t="shared" si="22"/>
        <v>0</v>
      </c>
      <c r="D298" s="50">
        <f t="shared" si="23"/>
        <v>2.1329026706846839E-3</v>
      </c>
      <c r="E298" s="45">
        <f t="shared" si="24"/>
        <v>25.594832048216208</v>
      </c>
      <c r="F298" s="45">
        <f t="shared" si="25"/>
        <v>0</v>
      </c>
    </row>
    <row r="299" spans="1:6" x14ac:dyDescent="0.25">
      <c r="A299" s="4">
        <f t="shared" si="21"/>
        <v>44856</v>
      </c>
      <c r="B299" s="10"/>
      <c r="C299" s="3">
        <f t="shared" si="22"/>
        <v>0</v>
      </c>
      <c r="D299" s="50">
        <f t="shared" si="23"/>
        <v>2.1643419726770649E-3</v>
      </c>
      <c r="E299" s="45">
        <f t="shared" si="24"/>
        <v>25.972103672124778</v>
      </c>
      <c r="F299" s="45">
        <f t="shared" si="25"/>
        <v>0</v>
      </c>
    </row>
    <row r="300" spans="1:6" x14ac:dyDescent="0.25">
      <c r="A300" s="4">
        <f t="shared" si="21"/>
        <v>44857</v>
      </c>
      <c r="B300" s="10"/>
      <c r="C300" s="3">
        <f t="shared" si="22"/>
        <v>0</v>
      </c>
      <c r="D300" s="50">
        <f t="shared" si="23"/>
        <v>2.1959550337840687E-3</v>
      </c>
      <c r="E300" s="45">
        <f t="shared" si="24"/>
        <v>26.351460405408826</v>
      </c>
      <c r="F300" s="45">
        <f t="shared" si="25"/>
        <v>0</v>
      </c>
    </row>
    <row r="301" spans="1:6" x14ac:dyDescent="0.25">
      <c r="A301" s="4">
        <f t="shared" si="21"/>
        <v>44858</v>
      </c>
      <c r="B301" s="10"/>
      <c r="C301" s="3">
        <f t="shared" si="22"/>
        <v>0</v>
      </c>
      <c r="D301" s="50">
        <f t="shared" si="23"/>
        <v>2.2277324863734247E-3</v>
      </c>
      <c r="E301" s="45">
        <f t="shared" si="24"/>
        <v>26.732789836481096</v>
      </c>
      <c r="F301" s="45">
        <f t="shared" si="25"/>
        <v>0</v>
      </c>
    </row>
    <row r="302" spans="1:6" x14ac:dyDescent="0.25">
      <c r="A302" s="4">
        <f t="shared" si="21"/>
        <v>44859</v>
      </c>
      <c r="B302" s="10"/>
      <c r="C302" s="3">
        <f t="shared" si="22"/>
        <v>0</v>
      </c>
      <c r="D302" s="50">
        <f t="shared" si="23"/>
        <v>2.2596649141003282E-3</v>
      </c>
      <c r="E302" s="45">
        <f t="shared" si="24"/>
        <v>27.115978969203937</v>
      </c>
      <c r="F302" s="45">
        <f t="shared" si="25"/>
        <v>0</v>
      </c>
    </row>
    <row r="303" spans="1:6" x14ac:dyDescent="0.25">
      <c r="A303" s="4">
        <f t="shared" si="21"/>
        <v>44860</v>
      </c>
      <c r="B303" s="10"/>
      <c r="C303" s="3">
        <f t="shared" si="22"/>
        <v>0</v>
      </c>
      <c r="D303" s="50">
        <f t="shared" si="23"/>
        <v>2.2917428546968635E-3</v>
      </c>
      <c r="E303" s="45">
        <f t="shared" si="24"/>
        <v>27.500914256362361</v>
      </c>
      <c r="F303" s="45">
        <f t="shared" si="25"/>
        <v>0</v>
      </c>
    </row>
    <row r="304" spans="1:6" x14ac:dyDescent="0.25">
      <c r="A304" s="4">
        <f t="shared" si="21"/>
        <v>44861</v>
      </c>
      <c r="B304" s="10"/>
      <c r="C304" s="3">
        <f t="shared" si="22"/>
        <v>0</v>
      </c>
      <c r="D304" s="50">
        <f t="shared" si="23"/>
        <v>2.323956802777357E-3</v>
      </c>
      <c r="E304" s="45">
        <f t="shared" si="24"/>
        <v>27.887481633328285</v>
      </c>
      <c r="F304" s="45">
        <f t="shared" si="25"/>
        <v>0</v>
      </c>
    </row>
    <row r="305" spans="1:6" x14ac:dyDescent="0.25">
      <c r="A305" s="4">
        <f t="shared" si="21"/>
        <v>44862</v>
      </c>
      <c r="B305" s="10"/>
      <c r="C305" s="3">
        <f t="shared" si="22"/>
        <v>0</v>
      </c>
      <c r="D305" s="50">
        <f t="shared" si="23"/>
        <v>2.3562972126533331E-3</v>
      </c>
      <c r="E305" s="45">
        <f t="shared" si="24"/>
        <v>28.275566551839997</v>
      </c>
      <c r="F305" s="45">
        <f t="shared" si="25"/>
        <v>0</v>
      </c>
    </row>
    <row r="306" spans="1:6" x14ac:dyDescent="0.25">
      <c r="A306" s="4">
        <f t="shared" si="21"/>
        <v>44863</v>
      </c>
      <c r="B306" s="10"/>
      <c r="C306" s="3">
        <f t="shared" si="22"/>
        <v>0</v>
      </c>
      <c r="D306" s="50">
        <f t="shared" si="23"/>
        <v>2.3887545011635944E-3</v>
      </c>
      <c r="E306" s="45">
        <f t="shared" si="24"/>
        <v>28.665054013963132</v>
      </c>
      <c r="F306" s="45">
        <f t="shared" si="25"/>
        <v>0</v>
      </c>
    </row>
    <row r="307" spans="1:6" x14ac:dyDescent="0.25">
      <c r="A307" s="4">
        <f t="shared" si="21"/>
        <v>44864</v>
      </c>
      <c r="B307" s="10"/>
      <c r="C307" s="3">
        <f t="shared" si="22"/>
        <v>0</v>
      </c>
      <c r="D307" s="50">
        <f t="shared" si="23"/>
        <v>2.4213190505132857E-3</v>
      </c>
      <c r="E307" s="45">
        <f t="shared" si="24"/>
        <v>29.05582860615943</v>
      </c>
      <c r="F307" s="45">
        <f t="shared" si="25"/>
        <v>0</v>
      </c>
    </row>
    <row r="308" spans="1:6" x14ac:dyDescent="0.25">
      <c r="A308" s="4">
        <f t="shared" si="21"/>
        <v>44865</v>
      </c>
      <c r="B308" s="10"/>
      <c r="C308" s="3">
        <f t="shared" si="22"/>
        <v>0</v>
      </c>
      <c r="D308" s="50">
        <f t="shared" si="23"/>
        <v>2.453981211123204E-3</v>
      </c>
      <c r="E308" s="45">
        <f t="shared" si="24"/>
        <v>29.447774533478448</v>
      </c>
      <c r="F308" s="45">
        <f t="shared" si="25"/>
        <v>0</v>
      </c>
    </row>
    <row r="309" spans="1:6" x14ac:dyDescent="0.25">
      <c r="A309" s="4">
        <f t="shared" si="21"/>
        <v>44866</v>
      </c>
      <c r="B309" s="10"/>
      <c r="C309" s="3">
        <f t="shared" si="22"/>
        <v>0</v>
      </c>
      <c r="D309" s="50">
        <f t="shared" si="23"/>
        <v>2.4867313044906842E-3</v>
      </c>
      <c r="E309" s="45">
        <f t="shared" si="24"/>
        <v>29.840775653888212</v>
      </c>
      <c r="F309" s="45">
        <f t="shared" si="25"/>
        <v>0</v>
      </c>
    </row>
    <row r="310" spans="1:6" x14ac:dyDescent="0.25">
      <c r="A310" s="4">
        <f t="shared" si="21"/>
        <v>44867</v>
      </c>
      <c r="B310" s="10"/>
      <c r="C310" s="3">
        <f t="shared" si="22"/>
        <v>0</v>
      </c>
      <c r="D310" s="50">
        <f t="shared" si="23"/>
        <v>2.5195596260556069E-3</v>
      </c>
      <c r="E310" s="45">
        <f t="shared" si="24"/>
        <v>30.234715512667282</v>
      </c>
      <c r="F310" s="45">
        <f t="shared" si="25"/>
        <v>0</v>
      </c>
    </row>
    <row r="311" spans="1:6" x14ac:dyDescent="0.25">
      <c r="A311" s="4">
        <f t="shared" si="21"/>
        <v>44868</v>
      </c>
      <c r="B311" s="10"/>
      <c r="C311" s="3">
        <f t="shared" si="22"/>
        <v>0</v>
      </c>
      <c r="D311" s="50">
        <f t="shared" si="23"/>
        <v>2.5524564480786673E-3</v>
      </c>
      <c r="E311" s="45">
        <f t="shared" si="24"/>
        <v>30.629477376944006</v>
      </c>
      <c r="F311" s="45">
        <f t="shared" si="25"/>
        <v>0</v>
      </c>
    </row>
    <row r="312" spans="1:6" x14ac:dyDescent="0.25">
      <c r="A312" s="4">
        <f t="shared" si="21"/>
        <v>44869</v>
      </c>
      <c r="B312" s="10"/>
      <c r="C312" s="3">
        <f t="shared" si="22"/>
        <v>0</v>
      </c>
      <c r="D312" s="50">
        <f t="shared" si="23"/>
        <v>2.5854120225208767E-3</v>
      </c>
      <c r="E312" s="45">
        <f t="shared" si="24"/>
        <v>31.024944270250522</v>
      </c>
      <c r="F312" s="45">
        <f t="shared" si="25"/>
        <v>0</v>
      </c>
    </row>
    <row r="313" spans="1:6" x14ac:dyDescent="0.25">
      <c r="A313" s="4">
        <f t="shared" si="21"/>
        <v>44870</v>
      </c>
      <c r="B313" s="10"/>
      <c r="C313" s="3">
        <f t="shared" si="22"/>
        <v>0</v>
      </c>
      <c r="D313" s="50">
        <f t="shared" si="23"/>
        <v>2.6184165839347236E-3</v>
      </c>
      <c r="E313" s="45">
        <f t="shared" si="24"/>
        <v>31.420999007216682</v>
      </c>
      <c r="F313" s="45">
        <f t="shared" si="25"/>
        <v>0</v>
      </c>
    </row>
    <row r="314" spans="1:6" x14ac:dyDescent="0.25">
      <c r="A314" s="4">
        <f t="shared" ref="A314:A369" si="26">A313+1</f>
        <v>44871</v>
      </c>
      <c r="B314" s="10"/>
      <c r="C314" s="3">
        <f t="shared" ref="C314:C369" si="27">IF(B314=0,0,B314-B313)</f>
        <v>0</v>
      </c>
      <c r="D314" s="50">
        <f t="shared" si="23"/>
        <v>2.6514603523559287E-3</v>
      </c>
      <c r="E314" s="45">
        <f t="shared" si="24"/>
        <v>31.817524228271147</v>
      </c>
      <c r="F314" s="45">
        <f t="shared" si="25"/>
        <v>0</v>
      </c>
    </row>
    <row r="315" spans="1:6" x14ac:dyDescent="0.25">
      <c r="A315" s="4">
        <f t="shared" si="26"/>
        <v>44872</v>
      </c>
      <c r="B315" s="10"/>
      <c r="C315" s="3">
        <f t="shared" si="27"/>
        <v>0</v>
      </c>
      <c r="D315" s="50">
        <f t="shared" si="23"/>
        <v>2.6845335362029833E-3</v>
      </c>
      <c r="E315" s="45">
        <f t="shared" si="24"/>
        <v>32.214402434435797</v>
      </c>
      <c r="F315" s="45">
        <f t="shared" si="25"/>
        <v>0</v>
      </c>
    </row>
    <row r="316" spans="1:6" x14ac:dyDescent="0.25">
      <c r="A316" s="4">
        <f t="shared" si="26"/>
        <v>44873</v>
      </c>
      <c r="B316" s="10"/>
      <c r="C316" s="3">
        <f t="shared" si="27"/>
        <v>0</v>
      </c>
      <c r="D316" s="50">
        <f t="shared" si="23"/>
        <v>2.7176263351779547E-3</v>
      </c>
      <c r="E316" s="45">
        <f t="shared" si="24"/>
        <v>32.611516022135454</v>
      </c>
      <c r="F316" s="45">
        <f t="shared" si="25"/>
        <v>0</v>
      </c>
    </row>
    <row r="317" spans="1:6" x14ac:dyDescent="0.25">
      <c r="A317" s="4">
        <f t="shared" si="26"/>
        <v>44874</v>
      </c>
      <c r="B317" s="10"/>
      <c r="C317" s="3">
        <f t="shared" si="27"/>
        <v>0</v>
      </c>
      <c r="D317" s="50">
        <f t="shared" si="23"/>
        <v>2.7507289431698682E-3</v>
      </c>
      <c r="E317" s="45">
        <f t="shared" si="24"/>
        <v>33.008747318038417</v>
      </c>
      <c r="F317" s="45">
        <f t="shared" si="25"/>
        <v>0</v>
      </c>
    </row>
    <row r="318" spans="1:6" x14ac:dyDescent="0.25">
      <c r="A318" s="4">
        <f t="shared" si="26"/>
        <v>44875</v>
      </c>
      <c r="B318" s="10"/>
      <c r="C318" s="3">
        <f t="shared" si="27"/>
        <v>0</v>
      </c>
      <c r="D318" s="50">
        <f t="shared" si="23"/>
        <v>2.7838315511620002E-3</v>
      </c>
      <c r="E318" s="45">
        <f t="shared" si="24"/>
        <v>33.405978613944001</v>
      </c>
      <c r="F318" s="45">
        <f t="shared" si="25"/>
        <v>0</v>
      </c>
    </row>
    <row r="319" spans="1:6" x14ac:dyDescent="0.25">
      <c r="A319" s="4">
        <f t="shared" si="26"/>
        <v>44876</v>
      </c>
      <c r="B319" s="10"/>
      <c r="C319" s="3">
        <f t="shared" si="27"/>
        <v>0</v>
      </c>
      <c r="D319" s="50">
        <f t="shared" si="23"/>
        <v>2.8169243501367531E-3</v>
      </c>
      <c r="E319" s="45">
        <f t="shared" si="24"/>
        <v>33.803092201641036</v>
      </c>
      <c r="F319" s="45">
        <f t="shared" si="25"/>
        <v>0</v>
      </c>
    </row>
    <row r="320" spans="1:6" x14ac:dyDescent="0.25">
      <c r="A320" s="4">
        <f t="shared" si="26"/>
        <v>44877</v>
      </c>
      <c r="B320" s="10"/>
      <c r="C320" s="3">
        <f t="shared" si="27"/>
        <v>0</v>
      </c>
      <c r="D320" s="50">
        <f t="shared" si="23"/>
        <v>2.8499975339838076E-3</v>
      </c>
      <c r="E320" s="45">
        <f t="shared" si="24"/>
        <v>34.199970407805694</v>
      </c>
      <c r="F320" s="45">
        <f t="shared" si="25"/>
        <v>0</v>
      </c>
    </row>
    <row r="321" spans="1:6" x14ac:dyDescent="0.25">
      <c r="A321" s="4">
        <f t="shared" si="26"/>
        <v>44878</v>
      </c>
      <c r="B321" s="10"/>
      <c r="C321" s="3">
        <f t="shared" si="27"/>
        <v>0</v>
      </c>
      <c r="D321" s="50">
        <f t="shared" si="23"/>
        <v>2.8830413024050127E-3</v>
      </c>
      <c r="E321" s="45">
        <f t="shared" si="24"/>
        <v>34.596495628860154</v>
      </c>
      <c r="F321" s="45">
        <f t="shared" si="25"/>
        <v>0</v>
      </c>
    </row>
    <row r="322" spans="1:6" x14ac:dyDescent="0.25">
      <c r="A322" s="4">
        <f t="shared" si="26"/>
        <v>44879</v>
      </c>
      <c r="B322" s="10"/>
      <c r="C322" s="3">
        <f t="shared" si="27"/>
        <v>0</v>
      </c>
      <c r="D322" s="50">
        <f t="shared" si="23"/>
        <v>2.9160458638188601E-3</v>
      </c>
      <c r="E322" s="45">
        <f t="shared" si="24"/>
        <v>34.992550365826318</v>
      </c>
      <c r="F322" s="45">
        <f t="shared" si="25"/>
        <v>0</v>
      </c>
    </row>
    <row r="323" spans="1:6" x14ac:dyDescent="0.25">
      <c r="A323" s="4">
        <f t="shared" si="26"/>
        <v>44880</v>
      </c>
      <c r="B323" s="10"/>
      <c r="C323" s="3">
        <f t="shared" si="27"/>
        <v>0</v>
      </c>
      <c r="D323" s="50">
        <f t="shared" si="23"/>
        <v>2.9490014382610695E-3</v>
      </c>
      <c r="E323" s="45">
        <f t="shared" si="24"/>
        <v>35.388017259132837</v>
      </c>
      <c r="F323" s="45">
        <f t="shared" si="25"/>
        <v>0</v>
      </c>
    </row>
    <row r="324" spans="1:6" x14ac:dyDescent="0.25">
      <c r="A324" s="4">
        <f t="shared" si="26"/>
        <v>44881</v>
      </c>
      <c r="B324" s="10"/>
      <c r="C324" s="3">
        <f t="shared" si="27"/>
        <v>0</v>
      </c>
      <c r="D324" s="50">
        <f t="shared" si="23"/>
        <v>2.9818982602841304E-3</v>
      </c>
      <c r="E324" s="45">
        <f t="shared" si="24"/>
        <v>35.782779123409561</v>
      </c>
      <c r="F324" s="45">
        <f t="shared" si="25"/>
        <v>0</v>
      </c>
    </row>
    <row r="325" spans="1:6" x14ac:dyDescent="0.25">
      <c r="A325" s="4">
        <f t="shared" si="26"/>
        <v>44882</v>
      </c>
      <c r="B325" s="10"/>
      <c r="C325" s="3">
        <f t="shared" si="27"/>
        <v>0</v>
      </c>
      <c r="D325" s="50">
        <f t="shared" si="23"/>
        <v>3.0147265818492703E-3</v>
      </c>
      <c r="E325" s="45">
        <f t="shared" si="24"/>
        <v>36.176718982191247</v>
      </c>
      <c r="F325" s="45">
        <f t="shared" si="25"/>
        <v>0</v>
      </c>
    </row>
    <row r="326" spans="1:6" x14ac:dyDescent="0.25">
      <c r="A326" s="4">
        <f t="shared" si="26"/>
        <v>44883</v>
      </c>
      <c r="B326" s="10"/>
      <c r="C326" s="3">
        <f t="shared" si="27"/>
        <v>0</v>
      </c>
      <c r="D326" s="50">
        <f t="shared" ref="D326:D369" si="28">SIN((A326+14+Q$4)/365*2*PI())*Q$13+100%/363.54</f>
        <v>3.0474766752165341E-3</v>
      </c>
      <c r="E326" s="45">
        <f t="shared" ref="E326:E369" si="29">D326*E$2</f>
        <v>36.56972010259841</v>
      </c>
      <c r="F326" s="45">
        <f t="shared" si="25"/>
        <v>0</v>
      </c>
    </row>
    <row r="327" spans="1:6" x14ac:dyDescent="0.25">
      <c r="A327" s="4">
        <f t="shared" si="26"/>
        <v>44884</v>
      </c>
      <c r="B327" s="10"/>
      <c r="C327" s="3">
        <f t="shared" si="27"/>
        <v>0</v>
      </c>
      <c r="D327" s="50">
        <f t="shared" si="28"/>
        <v>3.0801388358266679E-3</v>
      </c>
      <c r="E327" s="45">
        <f t="shared" si="29"/>
        <v>36.961666029920018</v>
      </c>
      <c r="F327" s="45">
        <f t="shared" si="25"/>
        <v>0</v>
      </c>
    </row>
    <row r="328" spans="1:6" x14ac:dyDescent="0.25">
      <c r="A328" s="4">
        <f t="shared" si="26"/>
        <v>44885</v>
      </c>
      <c r="B328" s="10"/>
      <c r="C328" s="3">
        <f t="shared" si="27"/>
        <v>0</v>
      </c>
      <c r="D328" s="50">
        <f t="shared" si="28"/>
        <v>3.1127033851761441E-3</v>
      </c>
      <c r="E328" s="45">
        <f t="shared" si="29"/>
        <v>37.352440622113733</v>
      </c>
      <c r="F328" s="45">
        <f t="shared" si="25"/>
        <v>0</v>
      </c>
    </row>
    <row r="329" spans="1:6" x14ac:dyDescent="0.25">
      <c r="A329" s="4">
        <f t="shared" si="26"/>
        <v>44886</v>
      </c>
      <c r="B329" s="10"/>
      <c r="C329" s="3">
        <f t="shared" si="27"/>
        <v>0</v>
      </c>
      <c r="D329" s="50">
        <f t="shared" si="28"/>
        <v>3.1451606736866201E-3</v>
      </c>
      <c r="E329" s="45">
        <f t="shared" si="29"/>
        <v>37.74192808423944</v>
      </c>
      <c r="F329" s="45">
        <f t="shared" si="25"/>
        <v>0</v>
      </c>
    </row>
    <row r="330" spans="1:6" x14ac:dyDescent="0.25">
      <c r="A330" s="4">
        <f t="shared" si="26"/>
        <v>44887</v>
      </c>
      <c r="B330" s="10"/>
      <c r="C330" s="3">
        <f t="shared" si="27"/>
        <v>0</v>
      </c>
      <c r="D330" s="50">
        <f t="shared" si="28"/>
        <v>3.1775010835623828E-3</v>
      </c>
      <c r="E330" s="45">
        <f t="shared" si="29"/>
        <v>38.130013002748591</v>
      </c>
      <c r="F330" s="45">
        <f t="shared" si="25"/>
        <v>0</v>
      </c>
    </row>
    <row r="331" spans="1:6" x14ac:dyDescent="0.25">
      <c r="A331" s="4">
        <f t="shared" si="26"/>
        <v>44888</v>
      </c>
      <c r="B331" s="10"/>
      <c r="C331" s="3">
        <f t="shared" si="27"/>
        <v>0</v>
      </c>
      <c r="D331" s="50">
        <f t="shared" si="28"/>
        <v>3.2097150316428768E-3</v>
      </c>
      <c r="E331" s="45">
        <f t="shared" si="29"/>
        <v>38.516580379714519</v>
      </c>
      <c r="F331" s="45">
        <f t="shared" si="25"/>
        <v>0</v>
      </c>
    </row>
    <row r="332" spans="1:6" x14ac:dyDescent="0.25">
      <c r="A332" s="4">
        <f t="shared" si="26"/>
        <v>44889</v>
      </c>
      <c r="B332" s="10"/>
      <c r="C332" s="3">
        <f t="shared" si="27"/>
        <v>0</v>
      </c>
      <c r="D332" s="50">
        <f t="shared" si="28"/>
        <v>3.241792972239413E-3</v>
      </c>
      <c r="E332" s="45">
        <f t="shared" si="29"/>
        <v>38.901515666872953</v>
      </c>
      <c r="F332" s="45">
        <f t="shared" si="25"/>
        <v>0</v>
      </c>
    </row>
    <row r="333" spans="1:6" x14ac:dyDescent="0.25">
      <c r="A333" s="4">
        <f t="shared" si="26"/>
        <v>44890</v>
      </c>
      <c r="B333" s="10"/>
      <c r="C333" s="3">
        <f t="shared" si="27"/>
        <v>0</v>
      </c>
      <c r="D333" s="50">
        <f t="shared" si="28"/>
        <v>3.2737253999663169E-3</v>
      </c>
      <c r="E333" s="45">
        <f t="shared" si="29"/>
        <v>39.284704799595801</v>
      </c>
      <c r="F333" s="45">
        <f t="shared" si="25"/>
        <v>0</v>
      </c>
    </row>
    <row r="334" spans="1:6" x14ac:dyDescent="0.25">
      <c r="A334" s="4">
        <f t="shared" si="26"/>
        <v>44891</v>
      </c>
      <c r="B334" s="10"/>
      <c r="C334" s="3">
        <f t="shared" si="27"/>
        <v>0</v>
      </c>
      <c r="D334" s="50">
        <f t="shared" si="28"/>
        <v>3.3055028525556737E-3</v>
      </c>
      <c r="E334" s="45">
        <f t="shared" si="29"/>
        <v>39.666034230668082</v>
      </c>
      <c r="F334" s="45">
        <f t="shared" si="25"/>
        <v>0</v>
      </c>
    </row>
    <row r="335" spans="1:6" x14ac:dyDescent="0.25">
      <c r="A335" s="4">
        <f t="shared" si="26"/>
        <v>44892</v>
      </c>
      <c r="B335" s="10"/>
      <c r="C335" s="3">
        <f t="shared" si="27"/>
        <v>0</v>
      </c>
      <c r="D335" s="50">
        <f t="shared" si="28"/>
        <v>3.3371159136626784E-3</v>
      </c>
      <c r="E335" s="45">
        <f t="shared" si="29"/>
        <v>40.045390963952137</v>
      </c>
      <c r="F335" s="45">
        <f t="shared" si="25"/>
        <v>0</v>
      </c>
    </row>
    <row r="336" spans="1:6" x14ac:dyDescent="0.25">
      <c r="A336" s="4">
        <f t="shared" si="26"/>
        <v>44893</v>
      </c>
      <c r="B336" s="10"/>
      <c r="C336" s="3">
        <f t="shared" si="27"/>
        <v>0</v>
      </c>
      <c r="D336" s="50">
        <f t="shared" si="28"/>
        <v>3.3685552156550594E-3</v>
      </c>
      <c r="E336" s="45">
        <f t="shared" si="29"/>
        <v>40.422662587860714</v>
      </c>
      <c r="F336" s="45">
        <f t="shared" si="25"/>
        <v>0</v>
      </c>
    </row>
    <row r="337" spans="1:6" x14ac:dyDescent="0.25">
      <c r="A337" s="4">
        <f t="shared" si="26"/>
        <v>44894</v>
      </c>
      <c r="B337" s="10"/>
      <c r="C337" s="3">
        <f t="shared" si="27"/>
        <v>0</v>
      </c>
      <c r="D337" s="50">
        <f t="shared" si="28"/>
        <v>3.3998114423893274E-3</v>
      </c>
      <c r="E337" s="45">
        <f t="shared" si="29"/>
        <v>40.797737308671927</v>
      </c>
      <c r="F337" s="45">
        <f t="shared" si="25"/>
        <v>0</v>
      </c>
    </row>
    <row r="338" spans="1:6" x14ac:dyDescent="0.25">
      <c r="A338" s="4">
        <f t="shared" si="26"/>
        <v>44895</v>
      </c>
      <c r="B338" s="10"/>
      <c r="C338" s="3">
        <f t="shared" si="27"/>
        <v>0</v>
      </c>
      <c r="D338" s="50">
        <f t="shared" si="28"/>
        <v>3.4308753319705221E-3</v>
      </c>
      <c r="E338" s="45">
        <f t="shared" si="29"/>
        <v>41.170503983646263</v>
      </c>
      <c r="F338" s="45">
        <f t="shared" si="25"/>
        <v>0</v>
      </c>
    </row>
    <row r="339" spans="1:6" x14ac:dyDescent="0.25">
      <c r="A339" s="4">
        <f t="shared" si="26"/>
        <v>44896</v>
      </c>
      <c r="B339" s="10"/>
      <c r="C339" s="3">
        <f t="shared" si="27"/>
        <v>0</v>
      </c>
      <c r="D339" s="50">
        <f t="shared" si="28"/>
        <v>3.4617376794981586E-3</v>
      </c>
      <c r="E339" s="45">
        <f t="shared" si="29"/>
        <v>41.540852153977902</v>
      </c>
      <c r="F339" s="45">
        <f t="shared" si="25"/>
        <v>0</v>
      </c>
    </row>
    <row r="340" spans="1:6" x14ac:dyDescent="0.25">
      <c r="A340" s="4">
        <f t="shared" si="26"/>
        <v>44897</v>
      </c>
      <c r="B340" s="10"/>
      <c r="C340" s="3">
        <f t="shared" si="27"/>
        <v>0</v>
      </c>
      <c r="D340" s="50">
        <f t="shared" si="28"/>
        <v>3.492389339792192E-3</v>
      </c>
      <c r="E340" s="45">
        <f t="shared" si="29"/>
        <v>41.908672077506303</v>
      </c>
      <c r="F340" s="45">
        <f t="shared" si="25"/>
        <v>0</v>
      </c>
    </row>
    <row r="341" spans="1:6" x14ac:dyDescent="0.25">
      <c r="A341" s="4">
        <f t="shared" si="26"/>
        <v>44898</v>
      </c>
      <c r="B341" s="10"/>
      <c r="C341" s="3">
        <f t="shared" si="27"/>
        <v>0</v>
      </c>
      <c r="D341" s="50">
        <f t="shared" si="28"/>
        <v>3.522821230104365E-3</v>
      </c>
      <c r="E341" s="45">
        <f t="shared" si="29"/>
        <v>42.27385476125238</v>
      </c>
      <c r="F341" s="45">
        <f t="shared" si="25"/>
        <v>0</v>
      </c>
    </row>
    <row r="342" spans="1:6" x14ac:dyDescent="0.25">
      <c r="A342" s="4">
        <f t="shared" si="26"/>
        <v>44899</v>
      </c>
      <c r="B342" s="10"/>
      <c r="C342" s="3">
        <f t="shared" si="27"/>
        <v>0</v>
      </c>
      <c r="D342" s="50">
        <f t="shared" si="28"/>
        <v>3.5530243328090027E-3</v>
      </c>
      <c r="E342" s="45">
        <f t="shared" si="29"/>
        <v>42.636291993708035</v>
      </c>
      <c r="F342" s="45">
        <f t="shared" si="25"/>
        <v>0</v>
      </c>
    </row>
    <row r="343" spans="1:6" x14ac:dyDescent="0.25">
      <c r="A343" s="4">
        <f t="shared" si="26"/>
        <v>44900</v>
      </c>
      <c r="B343" s="10"/>
      <c r="C343" s="3">
        <f t="shared" si="27"/>
        <v>0</v>
      </c>
      <c r="D343" s="50">
        <f t="shared" si="28"/>
        <v>3.5829896980745387E-3</v>
      </c>
      <c r="E343" s="45">
        <f t="shared" si="29"/>
        <v>42.995876376894465</v>
      </c>
      <c r="F343" s="45">
        <f t="shared" si="25"/>
        <v>0</v>
      </c>
    </row>
    <row r="344" spans="1:6" x14ac:dyDescent="0.25">
      <c r="A344" s="4">
        <f t="shared" si="26"/>
        <v>44901</v>
      </c>
      <c r="B344" s="10"/>
      <c r="C344" s="3">
        <f t="shared" si="27"/>
        <v>0</v>
      </c>
      <c r="D344" s="50">
        <f t="shared" si="28"/>
        <v>3.6127084465169346E-3</v>
      </c>
      <c r="E344" s="45">
        <f t="shared" si="29"/>
        <v>43.352501358203213</v>
      </c>
      <c r="F344" s="45">
        <f t="shared" si="25"/>
        <v>0</v>
      </c>
    </row>
    <row r="345" spans="1:6" x14ac:dyDescent="0.25">
      <c r="A345" s="4">
        <f t="shared" si="26"/>
        <v>44902</v>
      </c>
      <c r="B345" s="10"/>
      <c r="C345" s="3">
        <f t="shared" si="27"/>
        <v>0</v>
      </c>
      <c r="D345" s="50">
        <f t="shared" si="28"/>
        <v>3.642171771829252E-3</v>
      </c>
      <c r="E345" s="45">
        <f t="shared" si="29"/>
        <v>43.706061261951021</v>
      </c>
      <c r="F345" s="45">
        <f t="shared" si="25"/>
        <v>0</v>
      </c>
    </row>
    <row r="346" spans="1:6" x14ac:dyDescent="0.25">
      <c r="A346" s="4">
        <f t="shared" si="26"/>
        <v>44903</v>
      </c>
      <c r="B346" s="10"/>
      <c r="C346" s="3">
        <f t="shared" si="27"/>
        <v>0</v>
      </c>
      <c r="D346" s="50">
        <f t="shared" si="28"/>
        <v>3.6713709433925266E-3</v>
      </c>
      <c r="E346" s="45">
        <f t="shared" si="29"/>
        <v>44.056451320710316</v>
      </c>
      <c r="F346" s="45">
        <f t="shared" si="25"/>
        <v>0</v>
      </c>
    </row>
    <row r="347" spans="1:6" x14ac:dyDescent="0.25">
      <c r="A347" s="4">
        <f t="shared" si="26"/>
        <v>44904</v>
      </c>
      <c r="B347" s="10"/>
      <c r="C347" s="3">
        <f t="shared" si="27"/>
        <v>0</v>
      </c>
      <c r="D347" s="50">
        <f t="shared" si="28"/>
        <v>3.7002973088620553E-3</v>
      </c>
      <c r="E347" s="45">
        <f t="shared" si="29"/>
        <v>44.40356770634466</v>
      </c>
      <c r="F347" s="45">
        <f t="shared" si="25"/>
        <v>0</v>
      </c>
    </row>
    <row r="348" spans="1:6" x14ac:dyDescent="0.25">
      <c r="A348" s="4">
        <f t="shared" si="26"/>
        <v>44905</v>
      </c>
      <c r="B348" s="10"/>
      <c r="C348" s="3">
        <f t="shared" si="27"/>
        <v>0</v>
      </c>
      <c r="D348" s="50">
        <f t="shared" si="28"/>
        <v>3.7289422967316547E-3</v>
      </c>
      <c r="E348" s="45">
        <f t="shared" si="29"/>
        <v>44.747307560779859</v>
      </c>
      <c r="F348" s="45">
        <f t="shared" si="25"/>
        <v>0</v>
      </c>
    </row>
    <row r="349" spans="1:6" x14ac:dyDescent="0.25">
      <c r="A349" s="4">
        <f t="shared" si="26"/>
        <v>44906</v>
      </c>
      <c r="B349" s="10"/>
      <c r="C349" s="3">
        <f t="shared" si="27"/>
        <v>0</v>
      </c>
      <c r="D349" s="50">
        <f t="shared" si="28"/>
        <v>3.757297418872832E-3</v>
      </c>
      <c r="E349" s="45">
        <f t="shared" si="29"/>
        <v>45.087569026473986</v>
      </c>
      <c r="F349" s="45">
        <f t="shared" si="25"/>
        <v>0</v>
      </c>
    </row>
    <row r="350" spans="1:6" x14ac:dyDescent="0.25">
      <c r="A350" s="4">
        <f t="shared" si="26"/>
        <v>44907</v>
      </c>
      <c r="B350" s="10"/>
      <c r="C350" s="3">
        <f t="shared" si="27"/>
        <v>0</v>
      </c>
      <c r="D350" s="50">
        <f t="shared" si="28"/>
        <v>3.7853542730513171E-3</v>
      </c>
      <c r="E350" s="45">
        <f t="shared" si="29"/>
        <v>45.424251276615806</v>
      </c>
      <c r="F350" s="45">
        <f t="shared" si="25"/>
        <v>0</v>
      </c>
    </row>
    <row r="351" spans="1:6" x14ac:dyDescent="0.25">
      <c r="A351" s="4">
        <f t="shared" si="26"/>
        <v>44908</v>
      </c>
      <c r="B351" s="10"/>
      <c r="C351" s="3">
        <f t="shared" si="27"/>
        <v>0</v>
      </c>
      <c r="D351" s="50">
        <f t="shared" si="28"/>
        <v>3.8131045454153304E-3</v>
      </c>
      <c r="E351" s="45">
        <f t="shared" si="29"/>
        <v>45.757254544983965</v>
      </c>
      <c r="F351" s="45">
        <f t="shared" si="25"/>
        <v>0</v>
      </c>
    </row>
    <row r="352" spans="1:6" x14ac:dyDescent="0.25">
      <c r="A352" s="4">
        <f t="shared" si="26"/>
        <v>44909</v>
      </c>
      <c r="B352" s="10"/>
      <c r="C352" s="3">
        <f t="shared" si="27"/>
        <v>0</v>
      </c>
      <c r="D352" s="50">
        <f t="shared" si="28"/>
        <v>3.8405400129604564E-3</v>
      </c>
      <c r="E352" s="45">
        <f t="shared" si="29"/>
        <v>46.086480155525479</v>
      </c>
      <c r="F352" s="45">
        <f t="shared" si="25"/>
        <v>0</v>
      </c>
    </row>
    <row r="353" spans="1:6" x14ac:dyDescent="0.25">
      <c r="A353" s="4">
        <f t="shared" si="26"/>
        <v>44910</v>
      </c>
      <c r="B353" s="10"/>
      <c r="C353" s="3">
        <f t="shared" si="27"/>
        <v>0</v>
      </c>
      <c r="D353" s="50">
        <f t="shared" si="28"/>
        <v>3.8676525459657336E-3</v>
      </c>
      <c r="E353" s="45">
        <f t="shared" si="29"/>
        <v>46.411830551588807</v>
      </c>
      <c r="F353" s="45">
        <f t="shared" si="25"/>
        <v>0</v>
      </c>
    </row>
    <row r="354" spans="1:6" x14ac:dyDescent="0.25">
      <c r="A354" s="4">
        <f t="shared" si="26"/>
        <v>44911</v>
      </c>
      <c r="B354" s="10"/>
      <c r="C354" s="3">
        <f t="shared" si="27"/>
        <v>0</v>
      </c>
      <c r="D354" s="50">
        <f t="shared" si="28"/>
        <v>3.8944341104021384E-3</v>
      </c>
      <c r="E354" s="45">
        <f t="shared" si="29"/>
        <v>46.733209324825658</v>
      </c>
      <c r="F354" s="45">
        <f t="shared" si="25"/>
        <v>0</v>
      </c>
    </row>
    <row r="355" spans="1:6" x14ac:dyDescent="0.25">
      <c r="A355" s="4">
        <f t="shared" si="26"/>
        <v>44912</v>
      </c>
      <c r="B355" s="10"/>
      <c r="C355" s="3">
        <f t="shared" si="27"/>
        <v>0</v>
      </c>
      <c r="D355" s="50">
        <f t="shared" si="28"/>
        <v>3.9208767703144878E-3</v>
      </c>
      <c r="E355" s="45">
        <f t="shared" si="29"/>
        <v>47.050521243773851</v>
      </c>
      <c r="F355" s="45">
        <f t="shared" si="25"/>
        <v>0</v>
      </c>
    </row>
    <row r="356" spans="1:6" x14ac:dyDescent="0.25">
      <c r="A356" s="4">
        <f t="shared" si="26"/>
        <v>44913</v>
      </c>
      <c r="B356" s="10"/>
      <c r="C356" s="3">
        <f t="shared" si="27"/>
        <v>0</v>
      </c>
      <c r="D356" s="50">
        <f t="shared" si="28"/>
        <v>3.9469726901714512E-3</v>
      </c>
      <c r="E356" s="45">
        <f t="shared" si="29"/>
        <v>47.363672282057415</v>
      </c>
      <c r="F356" s="45">
        <f t="shared" si="25"/>
        <v>0</v>
      </c>
    </row>
    <row r="357" spans="1:6" x14ac:dyDescent="0.25">
      <c r="A357" s="4">
        <f t="shared" si="26"/>
        <v>44914</v>
      </c>
      <c r="B357" s="10"/>
      <c r="C357" s="3">
        <f t="shared" si="27"/>
        <v>0</v>
      </c>
      <c r="D357" s="50">
        <f t="shared" si="28"/>
        <v>3.9727141371894668E-3</v>
      </c>
      <c r="E357" s="45">
        <f t="shared" si="29"/>
        <v>47.672569646273601</v>
      </c>
      <c r="F357" s="45">
        <f t="shared" si="25"/>
        <v>0</v>
      </c>
    </row>
    <row r="358" spans="1:6" x14ac:dyDescent="0.25">
      <c r="A358" s="4">
        <f t="shared" si="26"/>
        <v>44915</v>
      </c>
      <c r="B358" s="10"/>
      <c r="C358" s="3">
        <f t="shared" si="27"/>
        <v>0</v>
      </c>
      <c r="D358" s="50">
        <f t="shared" si="28"/>
        <v>3.9980934836217254E-3</v>
      </c>
      <c r="E358" s="45">
        <f t="shared" si="29"/>
        <v>47.977121803460705</v>
      </c>
      <c r="F358" s="45">
        <f t="shared" si="25"/>
        <v>0</v>
      </c>
    </row>
    <row r="359" spans="1:6" x14ac:dyDescent="0.25">
      <c r="A359" s="4">
        <f t="shared" si="26"/>
        <v>44916</v>
      </c>
      <c r="B359" s="10"/>
      <c r="C359" s="3">
        <f t="shared" si="27"/>
        <v>0</v>
      </c>
      <c r="D359" s="50">
        <f t="shared" si="28"/>
        <v>4.0231032090204816E-3</v>
      </c>
      <c r="E359" s="45">
        <f t="shared" si="29"/>
        <v>48.27723850824578</v>
      </c>
      <c r="F359" s="45">
        <f t="shared" ref="F359:F369" si="30">F$4*D359</f>
        <v>0</v>
      </c>
    </row>
    <row r="360" spans="1:6" x14ac:dyDescent="0.25">
      <c r="A360" s="4">
        <f t="shared" si="26"/>
        <v>44917</v>
      </c>
      <c r="B360" s="10"/>
      <c r="C360" s="3">
        <f t="shared" si="27"/>
        <v>0</v>
      </c>
      <c r="D360" s="50">
        <f t="shared" si="28"/>
        <v>4.0477359024640152E-3</v>
      </c>
      <c r="E360" s="45">
        <f t="shared" si="29"/>
        <v>48.572830829568183</v>
      </c>
      <c r="F360" s="45">
        <f t="shared" si="30"/>
        <v>0</v>
      </c>
    </row>
    <row r="361" spans="1:6" x14ac:dyDescent="0.25">
      <c r="A361" s="4">
        <f t="shared" si="26"/>
        <v>44918</v>
      </c>
      <c r="B361" s="10"/>
      <c r="C361" s="3">
        <f t="shared" si="27"/>
        <v>0</v>
      </c>
      <c r="D361" s="50">
        <f t="shared" si="28"/>
        <v>4.0719842647538099E-3</v>
      </c>
      <c r="E361" s="45">
        <f t="shared" si="29"/>
        <v>48.863811177045719</v>
      </c>
      <c r="F361" s="45">
        <f t="shared" si="30"/>
        <v>0</v>
      </c>
    </row>
    <row r="362" spans="1:6" x14ac:dyDescent="0.25">
      <c r="A362" s="4">
        <f t="shared" si="26"/>
        <v>44919</v>
      </c>
      <c r="B362" s="10"/>
      <c r="C362" s="3">
        <f t="shared" si="27"/>
        <v>0</v>
      </c>
      <c r="D362" s="50">
        <f t="shared" si="28"/>
        <v>4.0958411105769515E-3</v>
      </c>
      <c r="E362" s="45">
        <f t="shared" si="29"/>
        <v>49.150093326923418</v>
      </c>
      <c r="F362" s="45">
        <f t="shared" si="30"/>
        <v>0</v>
      </c>
    </row>
    <row r="363" spans="1:6" x14ac:dyDescent="0.25">
      <c r="A363" s="4">
        <f t="shared" si="26"/>
        <v>44920</v>
      </c>
      <c r="B363" s="10"/>
      <c r="C363" s="3">
        <f t="shared" si="27"/>
        <v>0</v>
      </c>
      <c r="D363" s="50">
        <f t="shared" si="28"/>
        <v>4.1192993706348361E-3</v>
      </c>
      <c r="E363" s="45">
        <f t="shared" si="29"/>
        <v>49.43159244761803</v>
      </c>
      <c r="F363" s="45">
        <f t="shared" si="30"/>
        <v>0</v>
      </c>
    </row>
    <row r="364" spans="1:6" x14ac:dyDescent="0.25">
      <c r="A364" s="4">
        <f t="shared" si="26"/>
        <v>44921</v>
      </c>
      <c r="B364" s="10"/>
      <c r="C364" s="3">
        <f t="shared" si="27"/>
        <v>0</v>
      </c>
      <c r="D364" s="50">
        <f t="shared" si="28"/>
        <v>4.1423520937390462E-3</v>
      </c>
      <c r="E364" s="45">
        <f t="shared" si="29"/>
        <v>49.708225124868555</v>
      </c>
      <c r="F364" s="45">
        <f t="shared" si="30"/>
        <v>0</v>
      </c>
    </row>
    <row r="365" spans="1:6" x14ac:dyDescent="0.25">
      <c r="A365" s="4">
        <f t="shared" si="26"/>
        <v>44922</v>
      </c>
      <c r="B365" s="10"/>
      <c r="C365" s="3">
        <f t="shared" si="27"/>
        <v>0</v>
      </c>
      <c r="D365" s="50">
        <f t="shared" si="28"/>
        <v>4.1649924488699041E-3</v>
      </c>
      <c r="E365" s="45">
        <f t="shared" si="29"/>
        <v>49.979909386438848</v>
      </c>
      <c r="F365" s="45">
        <f t="shared" si="30"/>
        <v>0</v>
      </c>
    </row>
    <row r="366" spans="1:6" x14ac:dyDescent="0.25">
      <c r="A366" s="4">
        <f t="shared" si="26"/>
        <v>44923</v>
      </c>
      <c r="B366" s="10"/>
      <c r="C366" s="3">
        <f t="shared" si="27"/>
        <v>0</v>
      </c>
      <c r="D366" s="50">
        <f t="shared" si="28"/>
        <v>4.1872137272017185E-3</v>
      </c>
      <c r="E366" s="45">
        <f t="shared" si="29"/>
        <v>50.246564726420623</v>
      </c>
      <c r="F366" s="45">
        <f t="shared" si="30"/>
        <v>0</v>
      </c>
    </row>
    <row r="367" spans="1:6" x14ac:dyDescent="0.25">
      <c r="A367" s="4">
        <f t="shared" si="26"/>
        <v>44924</v>
      </c>
      <c r="B367" s="10"/>
      <c r="C367" s="3">
        <f t="shared" si="27"/>
        <v>0</v>
      </c>
      <c r="D367" s="50">
        <f t="shared" si="28"/>
        <v>4.2090093440901449E-3</v>
      </c>
      <c r="E367" s="45">
        <f t="shared" si="29"/>
        <v>50.508112129081738</v>
      </c>
      <c r="F367" s="45">
        <f t="shared" si="30"/>
        <v>0</v>
      </c>
    </row>
    <row r="368" spans="1:6" x14ac:dyDescent="0.25">
      <c r="A368" s="4">
        <f t="shared" si="26"/>
        <v>44925</v>
      </c>
      <c r="B368" s="10"/>
      <c r="C368" s="3">
        <f t="shared" si="27"/>
        <v>0</v>
      </c>
      <c r="D368" s="50">
        <f t="shared" si="28"/>
        <v>4.2303728410236522E-3</v>
      </c>
      <c r="E368" s="45">
        <f t="shared" si="29"/>
        <v>50.764474092283827</v>
      </c>
      <c r="F368" s="45">
        <f t="shared" si="30"/>
        <v>0</v>
      </c>
    </row>
    <row r="369" spans="1:6" x14ac:dyDescent="0.25">
      <c r="A369" s="4">
        <f t="shared" si="26"/>
        <v>44926</v>
      </c>
      <c r="B369" s="10"/>
      <c r="C369" s="3">
        <f t="shared" si="27"/>
        <v>0</v>
      </c>
      <c r="D369" s="50">
        <f t="shared" si="28"/>
        <v>4.2512978875367544E-3</v>
      </c>
      <c r="E369" s="45">
        <f t="shared" si="29"/>
        <v>51.015574650441053</v>
      </c>
      <c r="F369" s="45">
        <f t="shared" si="30"/>
        <v>0</v>
      </c>
    </row>
  </sheetData>
  <pageMargins left="0.75" right="0.75" top="1" bottom="1" header="0.5" footer="0.5"/>
  <pageSetup paperSize="9" scale="97"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autoPict="0">
                <anchor moveWithCells="1" sizeWithCells="1">
                  <from>
                    <xdr:col>16</xdr:col>
                    <xdr:colOff>190500</xdr:colOff>
                    <xdr:row>10</xdr:row>
                    <xdr:rowOff>57150</xdr:rowOff>
                  </from>
                  <to>
                    <xdr:col>16</xdr:col>
                    <xdr:colOff>476250</xdr:colOff>
                    <xdr:row>12</xdr:row>
                    <xdr:rowOff>152400</xdr:rowOff>
                  </to>
                </anchor>
              </controlPr>
            </control>
          </mc:Choice>
        </mc:AlternateContent>
        <mc:AlternateContent xmlns:mc="http://schemas.openxmlformats.org/markup-compatibility/2006">
          <mc:Choice Requires="x14">
            <control shapeId="3074" r:id="rId5" name="Spinner 2">
              <controlPr defaultSize="0" autoPict="0">
                <anchor moveWithCells="1" sizeWithCells="1">
                  <from>
                    <xdr:col>16</xdr:col>
                    <xdr:colOff>190500</xdr:colOff>
                    <xdr:row>2</xdr:row>
                    <xdr:rowOff>57150</xdr:rowOff>
                  </from>
                  <to>
                    <xdr:col>16</xdr:col>
                    <xdr:colOff>476250</xdr:colOff>
                    <xdr:row>4</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S369"/>
  <sheetViews>
    <sheetView showZeros="0" zoomScaleNormal="100" workbookViewId="0">
      <pane ySplit="14" topLeftCell="A15" activePane="bottomLeft" state="frozen"/>
      <selection activeCell="S4" sqref="S4"/>
      <selection pane="bottomLeft" activeCell="B5" sqref="B5"/>
    </sheetView>
  </sheetViews>
  <sheetFormatPr defaultColWidth="9.7109375" defaultRowHeight="15" x14ac:dyDescent="0.25"/>
  <cols>
    <col min="1" max="1" width="9.28515625" style="62" bestFit="1" customWidth="1"/>
    <col min="2" max="2" width="11.28515625" style="61" bestFit="1" customWidth="1"/>
    <col min="3" max="3" width="9.7109375" style="61" bestFit="1" customWidth="1"/>
    <col min="4" max="4" width="9.140625" style="60" bestFit="1" customWidth="1"/>
    <col min="5" max="5" width="15.85546875" style="59" bestFit="1" customWidth="1"/>
    <col min="6" max="6" width="11.85546875" style="59" bestFit="1" customWidth="1"/>
    <col min="7" max="7" width="3.7109375" style="39" customWidth="1"/>
    <col min="8" max="15" width="9.7109375" style="39" customWidth="1"/>
    <col min="16" max="16" width="7.7109375" style="39" customWidth="1"/>
    <col min="17" max="17" width="9.85546875" style="39" bestFit="1" customWidth="1"/>
    <col min="18" max="18" width="9.7109375" style="39"/>
    <col min="19" max="19" width="10.85546875" style="39" bestFit="1" customWidth="1"/>
    <col min="20" max="259" width="9.7109375" style="39"/>
    <col min="260" max="260" width="9.28515625" style="39" bestFit="1" customWidth="1"/>
    <col min="261" max="261" width="11.28515625" style="39" bestFit="1" customWidth="1"/>
    <col min="262" max="262" width="9.7109375" style="39" bestFit="1"/>
    <col min="263" max="263" width="7.140625" style="39" bestFit="1" customWidth="1"/>
    <col min="264" max="264" width="15" style="39" bestFit="1" customWidth="1"/>
    <col min="265" max="265" width="10.5703125" style="39" bestFit="1" customWidth="1"/>
    <col min="266" max="270" width="9.7109375" style="39"/>
    <col min="271" max="271" width="7.7109375" style="39" customWidth="1"/>
    <col min="272" max="272" width="9.85546875" style="39" bestFit="1" customWidth="1"/>
    <col min="273" max="515" width="9.7109375" style="39"/>
    <col min="516" max="516" width="9.28515625" style="39" bestFit="1" customWidth="1"/>
    <col min="517" max="517" width="11.28515625" style="39" bestFit="1" customWidth="1"/>
    <col min="518" max="518" width="9.7109375" style="39" bestFit="1"/>
    <col min="519" max="519" width="7.140625" style="39" bestFit="1" customWidth="1"/>
    <col min="520" max="520" width="15" style="39" bestFit="1" customWidth="1"/>
    <col min="521" max="521" width="10.5703125" style="39" bestFit="1" customWidth="1"/>
    <col min="522" max="526" width="9.7109375" style="39"/>
    <col min="527" max="527" width="7.7109375" style="39" customWidth="1"/>
    <col min="528" max="528" width="9.85546875" style="39" bestFit="1" customWidth="1"/>
    <col min="529" max="771" width="9.7109375" style="39"/>
    <col min="772" max="772" width="9.28515625" style="39" bestFit="1" customWidth="1"/>
    <col min="773" max="773" width="11.28515625" style="39" bestFit="1" customWidth="1"/>
    <col min="774" max="774" width="9.7109375" style="39" bestFit="1"/>
    <col min="775" max="775" width="7.140625" style="39" bestFit="1" customWidth="1"/>
    <col min="776" max="776" width="15" style="39" bestFit="1" customWidth="1"/>
    <col min="777" max="777" width="10.5703125" style="39" bestFit="1" customWidth="1"/>
    <col min="778" max="782" width="9.7109375" style="39"/>
    <col min="783" max="783" width="7.7109375" style="39" customWidth="1"/>
    <col min="784" max="784" width="9.85546875" style="39" bestFit="1" customWidth="1"/>
    <col min="785" max="1027" width="9.7109375" style="39"/>
    <col min="1028" max="1028" width="9.28515625" style="39" bestFit="1" customWidth="1"/>
    <col min="1029" max="1029" width="11.28515625" style="39" bestFit="1" customWidth="1"/>
    <col min="1030" max="1030" width="9.7109375" style="39" bestFit="1"/>
    <col min="1031" max="1031" width="7.140625" style="39" bestFit="1" customWidth="1"/>
    <col min="1032" max="1032" width="15" style="39" bestFit="1" customWidth="1"/>
    <col min="1033" max="1033" width="10.5703125" style="39" bestFit="1" customWidth="1"/>
    <col min="1034" max="1038" width="9.7109375" style="39"/>
    <col min="1039" max="1039" width="7.7109375" style="39" customWidth="1"/>
    <col min="1040" max="1040" width="9.85546875" style="39" bestFit="1" customWidth="1"/>
    <col min="1041" max="1283" width="9.7109375" style="39"/>
    <col min="1284" max="1284" width="9.28515625" style="39" bestFit="1" customWidth="1"/>
    <col min="1285" max="1285" width="11.28515625" style="39" bestFit="1" customWidth="1"/>
    <col min="1286" max="1286" width="9.7109375" style="39" bestFit="1"/>
    <col min="1287" max="1287" width="7.140625" style="39" bestFit="1" customWidth="1"/>
    <col min="1288" max="1288" width="15" style="39" bestFit="1" customWidth="1"/>
    <col min="1289" max="1289" width="10.5703125" style="39" bestFit="1" customWidth="1"/>
    <col min="1290" max="1294" width="9.7109375" style="39"/>
    <col min="1295" max="1295" width="7.7109375" style="39" customWidth="1"/>
    <col min="1296" max="1296" width="9.85546875" style="39" bestFit="1" customWidth="1"/>
    <col min="1297" max="1539" width="9.7109375" style="39"/>
    <col min="1540" max="1540" width="9.28515625" style="39" bestFit="1" customWidth="1"/>
    <col min="1541" max="1541" width="11.28515625" style="39" bestFit="1" customWidth="1"/>
    <col min="1542" max="1542" width="9.7109375" style="39" bestFit="1"/>
    <col min="1543" max="1543" width="7.140625" style="39" bestFit="1" customWidth="1"/>
    <col min="1544" max="1544" width="15" style="39" bestFit="1" customWidth="1"/>
    <col min="1545" max="1545" width="10.5703125" style="39" bestFit="1" customWidth="1"/>
    <col min="1546" max="1550" width="9.7109375" style="39"/>
    <col min="1551" max="1551" width="7.7109375" style="39" customWidth="1"/>
    <col min="1552" max="1552" width="9.85546875" style="39" bestFit="1" customWidth="1"/>
    <col min="1553" max="1795" width="9.7109375" style="39"/>
    <col min="1796" max="1796" width="9.28515625" style="39" bestFit="1" customWidth="1"/>
    <col min="1797" max="1797" width="11.28515625" style="39" bestFit="1" customWidth="1"/>
    <col min="1798" max="1798" width="9.7109375" style="39" bestFit="1"/>
    <col min="1799" max="1799" width="7.140625" style="39" bestFit="1" customWidth="1"/>
    <col min="1800" max="1800" width="15" style="39" bestFit="1" customWidth="1"/>
    <col min="1801" max="1801" width="10.5703125" style="39" bestFit="1" customWidth="1"/>
    <col min="1802" max="1806" width="9.7109375" style="39"/>
    <col min="1807" max="1807" width="7.7109375" style="39" customWidth="1"/>
    <col min="1808" max="1808" width="9.85546875" style="39" bestFit="1" customWidth="1"/>
    <col min="1809" max="2051" width="9.7109375" style="39"/>
    <col min="2052" max="2052" width="9.28515625" style="39" bestFit="1" customWidth="1"/>
    <col min="2053" max="2053" width="11.28515625" style="39" bestFit="1" customWidth="1"/>
    <col min="2054" max="2054" width="9.7109375" style="39" bestFit="1"/>
    <col min="2055" max="2055" width="7.140625" style="39" bestFit="1" customWidth="1"/>
    <col min="2056" max="2056" width="15" style="39" bestFit="1" customWidth="1"/>
    <col min="2057" max="2057" width="10.5703125" style="39" bestFit="1" customWidth="1"/>
    <col min="2058" max="2062" width="9.7109375" style="39"/>
    <col min="2063" max="2063" width="7.7109375" style="39" customWidth="1"/>
    <col min="2064" max="2064" width="9.85546875" style="39" bestFit="1" customWidth="1"/>
    <col min="2065" max="2307" width="9.7109375" style="39"/>
    <col min="2308" max="2308" width="9.28515625" style="39" bestFit="1" customWidth="1"/>
    <col min="2309" max="2309" width="11.28515625" style="39" bestFit="1" customWidth="1"/>
    <col min="2310" max="2310" width="9.7109375" style="39" bestFit="1"/>
    <col min="2311" max="2311" width="7.140625" style="39" bestFit="1" customWidth="1"/>
    <col min="2312" max="2312" width="15" style="39" bestFit="1" customWidth="1"/>
    <col min="2313" max="2313" width="10.5703125" style="39" bestFit="1" customWidth="1"/>
    <col min="2314" max="2318" width="9.7109375" style="39"/>
    <col min="2319" max="2319" width="7.7109375" style="39" customWidth="1"/>
    <col min="2320" max="2320" width="9.85546875" style="39" bestFit="1" customWidth="1"/>
    <col min="2321" max="2563" width="9.7109375" style="39"/>
    <col min="2564" max="2564" width="9.28515625" style="39" bestFit="1" customWidth="1"/>
    <col min="2565" max="2565" width="11.28515625" style="39" bestFit="1" customWidth="1"/>
    <col min="2566" max="2566" width="9.7109375" style="39" bestFit="1"/>
    <col min="2567" max="2567" width="7.140625" style="39" bestFit="1" customWidth="1"/>
    <col min="2568" max="2568" width="15" style="39" bestFit="1" customWidth="1"/>
    <col min="2569" max="2569" width="10.5703125" style="39" bestFit="1" customWidth="1"/>
    <col min="2570" max="2574" width="9.7109375" style="39"/>
    <col min="2575" max="2575" width="7.7109375" style="39" customWidth="1"/>
    <col min="2576" max="2576" width="9.85546875" style="39" bestFit="1" customWidth="1"/>
    <col min="2577" max="2819" width="9.7109375" style="39"/>
    <col min="2820" max="2820" width="9.28515625" style="39" bestFit="1" customWidth="1"/>
    <col min="2821" max="2821" width="11.28515625" style="39" bestFit="1" customWidth="1"/>
    <col min="2822" max="2822" width="9.7109375" style="39" bestFit="1"/>
    <col min="2823" max="2823" width="7.140625" style="39" bestFit="1" customWidth="1"/>
    <col min="2824" max="2824" width="15" style="39" bestFit="1" customWidth="1"/>
    <col min="2825" max="2825" width="10.5703125" style="39" bestFit="1" customWidth="1"/>
    <col min="2826" max="2830" width="9.7109375" style="39"/>
    <col min="2831" max="2831" width="7.7109375" style="39" customWidth="1"/>
    <col min="2832" max="2832" width="9.85546875" style="39" bestFit="1" customWidth="1"/>
    <col min="2833" max="3075" width="9.7109375" style="39"/>
    <col min="3076" max="3076" width="9.28515625" style="39" bestFit="1" customWidth="1"/>
    <col min="3077" max="3077" width="11.28515625" style="39" bestFit="1" customWidth="1"/>
    <col min="3078" max="3078" width="9.7109375" style="39" bestFit="1"/>
    <col min="3079" max="3079" width="7.140625" style="39" bestFit="1" customWidth="1"/>
    <col min="3080" max="3080" width="15" style="39" bestFit="1" customWidth="1"/>
    <col min="3081" max="3081" width="10.5703125" style="39" bestFit="1" customWidth="1"/>
    <col min="3082" max="3086" width="9.7109375" style="39"/>
    <col min="3087" max="3087" width="7.7109375" style="39" customWidth="1"/>
    <col min="3088" max="3088" width="9.85546875" style="39" bestFit="1" customWidth="1"/>
    <col min="3089" max="3331" width="9.7109375" style="39"/>
    <col min="3332" max="3332" width="9.28515625" style="39" bestFit="1" customWidth="1"/>
    <col min="3333" max="3333" width="11.28515625" style="39" bestFit="1" customWidth="1"/>
    <col min="3334" max="3334" width="9.7109375" style="39" bestFit="1"/>
    <col min="3335" max="3335" width="7.140625" style="39" bestFit="1" customWidth="1"/>
    <col min="3336" max="3336" width="15" style="39" bestFit="1" customWidth="1"/>
    <col min="3337" max="3337" width="10.5703125" style="39" bestFit="1" customWidth="1"/>
    <col min="3338" max="3342" width="9.7109375" style="39"/>
    <col min="3343" max="3343" width="7.7109375" style="39" customWidth="1"/>
    <col min="3344" max="3344" width="9.85546875" style="39" bestFit="1" customWidth="1"/>
    <col min="3345" max="3587" width="9.7109375" style="39"/>
    <col min="3588" max="3588" width="9.28515625" style="39" bestFit="1" customWidth="1"/>
    <col min="3589" max="3589" width="11.28515625" style="39" bestFit="1" customWidth="1"/>
    <col min="3590" max="3590" width="9.7109375" style="39" bestFit="1"/>
    <col min="3591" max="3591" width="7.140625" style="39" bestFit="1" customWidth="1"/>
    <col min="3592" max="3592" width="15" style="39" bestFit="1" customWidth="1"/>
    <col min="3593" max="3593" width="10.5703125" style="39" bestFit="1" customWidth="1"/>
    <col min="3594" max="3598" width="9.7109375" style="39"/>
    <col min="3599" max="3599" width="7.7109375" style="39" customWidth="1"/>
    <col min="3600" max="3600" width="9.85546875" style="39" bestFit="1" customWidth="1"/>
    <col min="3601" max="3843" width="9.7109375" style="39"/>
    <col min="3844" max="3844" width="9.28515625" style="39" bestFit="1" customWidth="1"/>
    <col min="3845" max="3845" width="11.28515625" style="39" bestFit="1" customWidth="1"/>
    <col min="3846" max="3846" width="9.7109375" style="39" bestFit="1"/>
    <col min="3847" max="3847" width="7.140625" style="39" bestFit="1" customWidth="1"/>
    <col min="3848" max="3848" width="15" style="39" bestFit="1" customWidth="1"/>
    <col min="3849" max="3849" width="10.5703125" style="39" bestFit="1" customWidth="1"/>
    <col min="3850" max="3854" width="9.7109375" style="39"/>
    <col min="3855" max="3855" width="7.7109375" style="39" customWidth="1"/>
    <col min="3856" max="3856" width="9.85546875" style="39" bestFit="1" customWidth="1"/>
    <col min="3857" max="4099" width="9.7109375" style="39"/>
    <col min="4100" max="4100" width="9.28515625" style="39" bestFit="1" customWidth="1"/>
    <col min="4101" max="4101" width="11.28515625" style="39" bestFit="1" customWidth="1"/>
    <col min="4102" max="4102" width="9.7109375" style="39" bestFit="1"/>
    <col min="4103" max="4103" width="7.140625" style="39" bestFit="1" customWidth="1"/>
    <col min="4104" max="4104" width="15" style="39" bestFit="1" customWidth="1"/>
    <col min="4105" max="4105" width="10.5703125" style="39" bestFit="1" customWidth="1"/>
    <col min="4106" max="4110" width="9.7109375" style="39"/>
    <col min="4111" max="4111" width="7.7109375" style="39" customWidth="1"/>
    <col min="4112" max="4112" width="9.85546875" style="39" bestFit="1" customWidth="1"/>
    <col min="4113" max="4355" width="9.7109375" style="39"/>
    <col min="4356" max="4356" width="9.28515625" style="39" bestFit="1" customWidth="1"/>
    <col min="4357" max="4357" width="11.28515625" style="39" bestFit="1" customWidth="1"/>
    <col min="4358" max="4358" width="9.7109375" style="39" bestFit="1"/>
    <col min="4359" max="4359" width="7.140625" style="39" bestFit="1" customWidth="1"/>
    <col min="4360" max="4360" width="15" style="39" bestFit="1" customWidth="1"/>
    <col min="4361" max="4361" width="10.5703125" style="39" bestFit="1" customWidth="1"/>
    <col min="4362" max="4366" width="9.7109375" style="39"/>
    <col min="4367" max="4367" width="7.7109375" style="39" customWidth="1"/>
    <col min="4368" max="4368" width="9.85546875" style="39" bestFit="1" customWidth="1"/>
    <col min="4369" max="4611" width="9.7109375" style="39"/>
    <col min="4612" max="4612" width="9.28515625" style="39" bestFit="1" customWidth="1"/>
    <col min="4613" max="4613" width="11.28515625" style="39" bestFit="1" customWidth="1"/>
    <col min="4614" max="4614" width="9.7109375" style="39" bestFit="1"/>
    <col min="4615" max="4615" width="7.140625" style="39" bestFit="1" customWidth="1"/>
    <col min="4616" max="4616" width="15" style="39" bestFit="1" customWidth="1"/>
    <col min="4617" max="4617" width="10.5703125" style="39" bestFit="1" customWidth="1"/>
    <col min="4618" max="4622" width="9.7109375" style="39"/>
    <col min="4623" max="4623" width="7.7109375" style="39" customWidth="1"/>
    <col min="4624" max="4624" width="9.85546875" style="39" bestFit="1" customWidth="1"/>
    <col min="4625" max="4867" width="9.7109375" style="39"/>
    <col min="4868" max="4868" width="9.28515625" style="39" bestFit="1" customWidth="1"/>
    <col min="4869" max="4869" width="11.28515625" style="39" bestFit="1" customWidth="1"/>
    <col min="4870" max="4870" width="9.7109375" style="39" bestFit="1"/>
    <col min="4871" max="4871" width="7.140625" style="39" bestFit="1" customWidth="1"/>
    <col min="4872" max="4872" width="15" style="39" bestFit="1" customWidth="1"/>
    <col min="4873" max="4873" width="10.5703125" style="39" bestFit="1" customWidth="1"/>
    <col min="4874" max="4878" width="9.7109375" style="39"/>
    <col min="4879" max="4879" width="7.7109375" style="39" customWidth="1"/>
    <col min="4880" max="4880" width="9.85546875" style="39" bestFit="1" customWidth="1"/>
    <col min="4881" max="5123" width="9.7109375" style="39"/>
    <col min="5124" max="5124" width="9.28515625" style="39" bestFit="1" customWidth="1"/>
    <col min="5125" max="5125" width="11.28515625" style="39" bestFit="1" customWidth="1"/>
    <col min="5126" max="5126" width="9.7109375" style="39" bestFit="1"/>
    <col min="5127" max="5127" width="7.140625" style="39" bestFit="1" customWidth="1"/>
    <col min="5128" max="5128" width="15" style="39" bestFit="1" customWidth="1"/>
    <col min="5129" max="5129" width="10.5703125" style="39" bestFit="1" customWidth="1"/>
    <col min="5130" max="5134" width="9.7109375" style="39"/>
    <col min="5135" max="5135" width="7.7109375" style="39" customWidth="1"/>
    <col min="5136" max="5136" width="9.85546875" style="39" bestFit="1" customWidth="1"/>
    <col min="5137" max="5379" width="9.7109375" style="39"/>
    <col min="5380" max="5380" width="9.28515625" style="39" bestFit="1" customWidth="1"/>
    <col min="5381" max="5381" width="11.28515625" style="39" bestFit="1" customWidth="1"/>
    <col min="5382" max="5382" width="9.7109375" style="39" bestFit="1"/>
    <col min="5383" max="5383" width="7.140625" style="39" bestFit="1" customWidth="1"/>
    <col min="5384" max="5384" width="15" style="39" bestFit="1" customWidth="1"/>
    <col min="5385" max="5385" width="10.5703125" style="39" bestFit="1" customWidth="1"/>
    <col min="5386" max="5390" width="9.7109375" style="39"/>
    <col min="5391" max="5391" width="7.7109375" style="39" customWidth="1"/>
    <col min="5392" max="5392" width="9.85546875" style="39" bestFit="1" customWidth="1"/>
    <col min="5393" max="5635" width="9.7109375" style="39"/>
    <col min="5636" max="5636" width="9.28515625" style="39" bestFit="1" customWidth="1"/>
    <col min="5637" max="5637" width="11.28515625" style="39" bestFit="1" customWidth="1"/>
    <col min="5638" max="5638" width="9.7109375" style="39" bestFit="1"/>
    <col min="5639" max="5639" width="7.140625" style="39" bestFit="1" customWidth="1"/>
    <col min="5640" max="5640" width="15" style="39" bestFit="1" customWidth="1"/>
    <col min="5641" max="5641" width="10.5703125" style="39" bestFit="1" customWidth="1"/>
    <col min="5642" max="5646" width="9.7109375" style="39"/>
    <col min="5647" max="5647" width="7.7109375" style="39" customWidth="1"/>
    <col min="5648" max="5648" width="9.85546875" style="39" bestFit="1" customWidth="1"/>
    <col min="5649" max="5891" width="9.7109375" style="39"/>
    <col min="5892" max="5892" width="9.28515625" style="39" bestFit="1" customWidth="1"/>
    <col min="5893" max="5893" width="11.28515625" style="39" bestFit="1" customWidth="1"/>
    <col min="5894" max="5894" width="9.7109375" style="39" bestFit="1"/>
    <col min="5895" max="5895" width="7.140625" style="39" bestFit="1" customWidth="1"/>
    <col min="5896" max="5896" width="15" style="39" bestFit="1" customWidth="1"/>
    <col min="5897" max="5897" width="10.5703125" style="39" bestFit="1" customWidth="1"/>
    <col min="5898" max="5902" width="9.7109375" style="39"/>
    <col min="5903" max="5903" width="7.7109375" style="39" customWidth="1"/>
    <col min="5904" max="5904" width="9.85546875" style="39" bestFit="1" customWidth="1"/>
    <col min="5905" max="6147" width="9.7109375" style="39"/>
    <col min="6148" max="6148" width="9.28515625" style="39" bestFit="1" customWidth="1"/>
    <col min="6149" max="6149" width="11.28515625" style="39" bestFit="1" customWidth="1"/>
    <col min="6150" max="6150" width="9.7109375" style="39" bestFit="1"/>
    <col min="6151" max="6151" width="7.140625" style="39" bestFit="1" customWidth="1"/>
    <col min="6152" max="6152" width="15" style="39" bestFit="1" customWidth="1"/>
    <col min="6153" max="6153" width="10.5703125" style="39" bestFit="1" customWidth="1"/>
    <col min="6154" max="6158" width="9.7109375" style="39"/>
    <col min="6159" max="6159" width="7.7109375" style="39" customWidth="1"/>
    <col min="6160" max="6160" width="9.85546875" style="39" bestFit="1" customWidth="1"/>
    <col min="6161" max="6403" width="9.7109375" style="39"/>
    <col min="6404" max="6404" width="9.28515625" style="39" bestFit="1" customWidth="1"/>
    <col min="6405" max="6405" width="11.28515625" style="39" bestFit="1" customWidth="1"/>
    <col min="6406" max="6406" width="9.7109375" style="39" bestFit="1"/>
    <col min="6407" max="6407" width="7.140625" style="39" bestFit="1" customWidth="1"/>
    <col min="6408" max="6408" width="15" style="39" bestFit="1" customWidth="1"/>
    <col min="6409" max="6409" width="10.5703125" style="39" bestFit="1" customWidth="1"/>
    <col min="6410" max="6414" width="9.7109375" style="39"/>
    <col min="6415" max="6415" width="7.7109375" style="39" customWidth="1"/>
    <col min="6416" max="6416" width="9.85546875" style="39" bestFit="1" customWidth="1"/>
    <col min="6417" max="6659" width="9.7109375" style="39"/>
    <col min="6660" max="6660" width="9.28515625" style="39" bestFit="1" customWidth="1"/>
    <col min="6661" max="6661" width="11.28515625" style="39" bestFit="1" customWidth="1"/>
    <col min="6662" max="6662" width="9.7109375" style="39" bestFit="1"/>
    <col min="6663" max="6663" width="7.140625" style="39" bestFit="1" customWidth="1"/>
    <col min="6664" max="6664" width="15" style="39" bestFit="1" customWidth="1"/>
    <col min="6665" max="6665" width="10.5703125" style="39" bestFit="1" customWidth="1"/>
    <col min="6666" max="6670" width="9.7109375" style="39"/>
    <col min="6671" max="6671" width="7.7109375" style="39" customWidth="1"/>
    <col min="6672" max="6672" width="9.85546875" style="39" bestFit="1" customWidth="1"/>
    <col min="6673" max="6915" width="9.7109375" style="39"/>
    <col min="6916" max="6916" width="9.28515625" style="39" bestFit="1" customWidth="1"/>
    <col min="6917" max="6917" width="11.28515625" style="39" bestFit="1" customWidth="1"/>
    <col min="6918" max="6918" width="9.7109375" style="39" bestFit="1"/>
    <col min="6919" max="6919" width="7.140625" style="39" bestFit="1" customWidth="1"/>
    <col min="6920" max="6920" width="15" style="39" bestFit="1" customWidth="1"/>
    <col min="6921" max="6921" width="10.5703125" style="39" bestFit="1" customWidth="1"/>
    <col min="6922" max="6926" width="9.7109375" style="39"/>
    <col min="6927" max="6927" width="7.7109375" style="39" customWidth="1"/>
    <col min="6928" max="6928" width="9.85546875" style="39" bestFit="1" customWidth="1"/>
    <col min="6929" max="7171" width="9.7109375" style="39"/>
    <col min="7172" max="7172" width="9.28515625" style="39" bestFit="1" customWidth="1"/>
    <col min="7173" max="7173" width="11.28515625" style="39" bestFit="1" customWidth="1"/>
    <col min="7174" max="7174" width="9.7109375" style="39" bestFit="1"/>
    <col min="7175" max="7175" width="7.140625" style="39" bestFit="1" customWidth="1"/>
    <col min="7176" max="7176" width="15" style="39" bestFit="1" customWidth="1"/>
    <col min="7177" max="7177" width="10.5703125" style="39" bestFit="1" customWidth="1"/>
    <col min="7178" max="7182" width="9.7109375" style="39"/>
    <col min="7183" max="7183" width="7.7109375" style="39" customWidth="1"/>
    <col min="7184" max="7184" width="9.85546875" style="39" bestFit="1" customWidth="1"/>
    <col min="7185" max="7427" width="9.7109375" style="39"/>
    <col min="7428" max="7428" width="9.28515625" style="39" bestFit="1" customWidth="1"/>
    <col min="7429" max="7429" width="11.28515625" style="39" bestFit="1" customWidth="1"/>
    <col min="7430" max="7430" width="9.7109375" style="39" bestFit="1"/>
    <col min="7431" max="7431" width="7.140625" style="39" bestFit="1" customWidth="1"/>
    <col min="7432" max="7432" width="15" style="39" bestFit="1" customWidth="1"/>
    <col min="7433" max="7433" width="10.5703125" style="39" bestFit="1" customWidth="1"/>
    <col min="7434" max="7438" width="9.7109375" style="39"/>
    <col min="7439" max="7439" width="7.7109375" style="39" customWidth="1"/>
    <col min="7440" max="7440" width="9.85546875" style="39" bestFit="1" customWidth="1"/>
    <col min="7441" max="7683" width="9.7109375" style="39"/>
    <col min="7684" max="7684" width="9.28515625" style="39" bestFit="1" customWidth="1"/>
    <col min="7685" max="7685" width="11.28515625" style="39" bestFit="1" customWidth="1"/>
    <col min="7686" max="7686" width="9.7109375" style="39" bestFit="1"/>
    <col min="7687" max="7687" width="7.140625" style="39" bestFit="1" customWidth="1"/>
    <col min="7688" max="7688" width="15" style="39" bestFit="1" customWidth="1"/>
    <col min="7689" max="7689" width="10.5703125" style="39" bestFit="1" customWidth="1"/>
    <col min="7690" max="7694" width="9.7109375" style="39"/>
    <col min="7695" max="7695" width="7.7109375" style="39" customWidth="1"/>
    <col min="7696" max="7696" width="9.85546875" style="39" bestFit="1" customWidth="1"/>
    <col min="7697" max="7939" width="9.7109375" style="39"/>
    <col min="7940" max="7940" width="9.28515625" style="39" bestFit="1" customWidth="1"/>
    <col min="7941" max="7941" width="11.28515625" style="39" bestFit="1" customWidth="1"/>
    <col min="7942" max="7942" width="9.7109375" style="39" bestFit="1"/>
    <col min="7943" max="7943" width="7.140625" style="39" bestFit="1" customWidth="1"/>
    <col min="7944" max="7944" width="15" style="39" bestFit="1" customWidth="1"/>
    <col min="7945" max="7945" width="10.5703125" style="39" bestFit="1" customWidth="1"/>
    <col min="7946" max="7950" width="9.7109375" style="39"/>
    <col min="7951" max="7951" width="7.7109375" style="39" customWidth="1"/>
    <col min="7952" max="7952" width="9.85546875" style="39" bestFit="1" customWidth="1"/>
    <col min="7953" max="8195" width="9.7109375" style="39"/>
    <col min="8196" max="8196" width="9.28515625" style="39" bestFit="1" customWidth="1"/>
    <col min="8197" max="8197" width="11.28515625" style="39" bestFit="1" customWidth="1"/>
    <col min="8198" max="8198" width="9.7109375" style="39" bestFit="1"/>
    <col min="8199" max="8199" width="7.140625" style="39" bestFit="1" customWidth="1"/>
    <col min="8200" max="8200" width="15" style="39" bestFit="1" customWidth="1"/>
    <col min="8201" max="8201" width="10.5703125" style="39" bestFit="1" customWidth="1"/>
    <col min="8202" max="8206" width="9.7109375" style="39"/>
    <col min="8207" max="8207" width="7.7109375" style="39" customWidth="1"/>
    <col min="8208" max="8208" width="9.85546875" style="39" bestFit="1" customWidth="1"/>
    <col min="8209" max="8451" width="9.7109375" style="39"/>
    <col min="8452" max="8452" width="9.28515625" style="39" bestFit="1" customWidth="1"/>
    <col min="8453" max="8453" width="11.28515625" style="39" bestFit="1" customWidth="1"/>
    <col min="8454" max="8454" width="9.7109375" style="39" bestFit="1"/>
    <col min="8455" max="8455" width="7.140625" style="39" bestFit="1" customWidth="1"/>
    <col min="8456" max="8456" width="15" style="39" bestFit="1" customWidth="1"/>
    <col min="8457" max="8457" width="10.5703125" style="39" bestFit="1" customWidth="1"/>
    <col min="8458" max="8462" width="9.7109375" style="39"/>
    <col min="8463" max="8463" width="7.7109375" style="39" customWidth="1"/>
    <col min="8464" max="8464" width="9.85546875" style="39" bestFit="1" customWidth="1"/>
    <col min="8465" max="8707" width="9.7109375" style="39"/>
    <col min="8708" max="8708" width="9.28515625" style="39" bestFit="1" customWidth="1"/>
    <col min="8709" max="8709" width="11.28515625" style="39" bestFit="1" customWidth="1"/>
    <col min="8710" max="8710" width="9.7109375" style="39" bestFit="1"/>
    <col min="8711" max="8711" width="7.140625" style="39" bestFit="1" customWidth="1"/>
    <col min="8712" max="8712" width="15" style="39" bestFit="1" customWidth="1"/>
    <col min="8713" max="8713" width="10.5703125" style="39" bestFit="1" customWidth="1"/>
    <col min="8714" max="8718" width="9.7109375" style="39"/>
    <col min="8719" max="8719" width="7.7109375" style="39" customWidth="1"/>
    <col min="8720" max="8720" width="9.85546875" style="39" bestFit="1" customWidth="1"/>
    <col min="8721" max="8963" width="9.7109375" style="39"/>
    <col min="8964" max="8964" width="9.28515625" style="39" bestFit="1" customWidth="1"/>
    <col min="8965" max="8965" width="11.28515625" style="39" bestFit="1" customWidth="1"/>
    <col min="8966" max="8966" width="9.7109375" style="39" bestFit="1"/>
    <col min="8967" max="8967" width="7.140625" style="39" bestFit="1" customWidth="1"/>
    <col min="8968" max="8968" width="15" style="39" bestFit="1" customWidth="1"/>
    <col min="8969" max="8969" width="10.5703125" style="39" bestFit="1" customWidth="1"/>
    <col min="8970" max="8974" width="9.7109375" style="39"/>
    <col min="8975" max="8975" width="7.7109375" style="39" customWidth="1"/>
    <col min="8976" max="8976" width="9.85546875" style="39" bestFit="1" customWidth="1"/>
    <col min="8977" max="9219" width="9.7109375" style="39"/>
    <col min="9220" max="9220" width="9.28515625" style="39" bestFit="1" customWidth="1"/>
    <col min="9221" max="9221" width="11.28515625" style="39" bestFit="1" customWidth="1"/>
    <col min="9222" max="9222" width="9.7109375" style="39" bestFit="1"/>
    <col min="9223" max="9223" width="7.140625" style="39" bestFit="1" customWidth="1"/>
    <col min="9224" max="9224" width="15" style="39" bestFit="1" customWidth="1"/>
    <col min="9225" max="9225" width="10.5703125" style="39" bestFit="1" customWidth="1"/>
    <col min="9226" max="9230" width="9.7109375" style="39"/>
    <col min="9231" max="9231" width="7.7109375" style="39" customWidth="1"/>
    <col min="9232" max="9232" width="9.85546875" style="39" bestFit="1" customWidth="1"/>
    <col min="9233" max="9475" width="9.7109375" style="39"/>
    <col min="9476" max="9476" width="9.28515625" style="39" bestFit="1" customWidth="1"/>
    <col min="9477" max="9477" width="11.28515625" style="39" bestFit="1" customWidth="1"/>
    <col min="9478" max="9478" width="9.7109375" style="39" bestFit="1"/>
    <col min="9479" max="9479" width="7.140625" style="39" bestFit="1" customWidth="1"/>
    <col min="9480" max="9480" width="15" style="39" bestFit="1" customWidth="1"/>
    <col min="9481" max="9481" width="10.5703125" style="39" bestFit="1" customWidth="1"/>
    <col min="9482" max="9486" width="9.7109375" style="39"/>
    <col min="9487" max="9487" width="7.7109375" style="39" customWidth="1"/>
    <col min="9488" max="9488" width="9.85546875" style="39" bestFit="1" customWidth="1"/>
    <col min="9489" max="9731" width="9.7109375" style="39"/>
    <col min="9732" max="9732" width="9.28515625" style="39" bestFit="1" customWidth="1"/>
    <col min="9733" max="9733" width="11.28515625" style="39" bestFit="1" customWidth="1"/>
    <col min="9734" max="9734" width="9.7109375" style="39" bestFit="1"/>
    <col min="9735" max="9735" width="7.140625" style="39" bestFit="1" customWidth="1"/>
    <col min="9736" max="9736" width="15" style="39" bestFit="1" customWidth="1"/>
    <col min="9737" max="9737" width="10.5703125" style="39" bestFit="1" customWidth="1"/>
    <col min="9738" max="9742" width="9.7109375" style="39"/>
    <col min="9743" max="9743" width="7.7109375" style="39" customWidth="1"/>
    <col min="9744" max="9744" width="9.85546875" style="39" bestFit="1" customWidth="1"/>
    <col min="9745" max="9987" width="9.7109375" style="39"/>
    <col min="9988" max="9988" width="9.28515625" style="39" bestFit="1" customWidth="1"/>
    <col min="9989" max="9989" width="11.28515625" style="39" bestFit="1" customWidth="1"/>
    <col min="9990" max="9990" width="9.7109375" style="39" bestFit="1"/>
    <col min="9991" max="9991" width="7.140625" style="39" bestFit="1" customWidth="1"/>
    <col min="9992" max="9992" width="15" style="39" bestFit="1" customWidth="1"/>
    <col min="9993" max="9993" width="10.5703125" style="39" bestFit="1" customWidth="1"/>
    <col min="9994" max="9998" width="9.7109375" style="39"/>
    <col min="9999" max="9999" width="7.7109375" style="39" customWidth="1"/>
    <col min="10000" max="10000" width="9.85546875" style="39" bestFit="1" customWidth="1"/>
    <col min="10001" max="10243" width="9.7109375" style="39"/>
    <col min="10244" max="10244" width="9.28515625" style="39" bestFit="1" customWidth="1"/>
    <col min="10245" max="10245" width="11.28515625" style="39" bestFit="1" customWidth="1"/>
    <col min="10246" max="10246" width="9.7109375" style="39" bestFit="1"/>
    <col min="10247" max="10247" width="7.140625" style="39" bestFit="1" customWidth="1"/>
    <col min="10248" max="10248" width="15" style="39" bestFit="1" customWidth="1"/>
    <col min="10249" max="10249" width="10.5703125" style="39" bestFit="1" customWidth="1"/>
    <col min="10250" max="10254" width="9.7109375" style="39"/>
    <col min="10255" max="10255" width="7.7109375" style="39" customWidth="1"/>
    <col min="10256" max="10256" width="9.85546875" style="39" bestFit="1" customWidth="1"/>
    <col min="10257" max="10499" width="9.7109375" style="39"/>
    <col min="10500" max="10500" width="9.28515625" style="39" bestFit="1" customWidth="1"/>
    <col min="10501" max="10501" width="11.28515625" style="39" bestFit="1" customWidth="1"/>
    <col min="10502" max="10502" width="9.7109375" style="39" bestFit="1"/>
    <col min="10503" max="10503" width="7.140625" style="39" bestFit="1" customWidth="1"/>
    <col min="10504" max="10504" width="15" style="39" bestFit="1" customWidth="1"/>
    <col min="10505" max="10505" width="10.5703125" style="39" bestFit="1" customWidth="1"/>
    <col min="10506" max="10510" width="9.7109375" style="39"/>
    <col min="10511" max="10511" width="7.7109375" style="39" customWidth="1"/>
    <col min="10512" max="10512" width="9.85546875" style="39" bestFit="1" customWidth="1"/>
    <col min="10513" max="10755" width="9.7109375" style="39"/>
    <col min="10756" max="10756" width="9.28515625" style="39" bestFit="1" customWidth="1"/>
    <col min="10757" max="10757" width="11.28515625" style="39" bestFit="1" customWidth="1"/>
    <col min="10758" max="10758" width="9.7109375" style="39" bestFit="1"/>
    <col min="10759" max="10759" width="7.140625" style="39" bestFit="1" customWidth="1"/>
    <col min="10760" max="10760" width="15" style="39" bestFit="1" customWidth="1"/>
    <col min="10761" max="10761" width="10.5703125" style="39" bestFit="1" customWidth="1"/>
    <col min="10762" max="10766" width="9.7109375" style="39"/>
    <col min="10767" max="10767" width="7.7109375" style="39" customWidth="1"/>
    <col min="10768" max="10768" width="9.85546875" style="39" bestFit="1" customWidth="1"/>
    <col min="10769" max="11011" width="9.7109375" style="39"/>
    <col min="11012" max="11012" width="9.28515625" style="39" bestFit="1" customWidth="1"/>
    <col min="11013" max="11013" width="11.28515625" style="39" bestFit="1" customWidth="1"/>
    <col min="11014" max="11014" width="9.7109375" style="39" bestFit="1"/>
    <col min="11015" max="11015" width="7.140625" style="39" bestFit="1" customWidth="1"/>
    <col min="11016" max="11016" width="15" style="39" bestFit="1" customWidth="1"/>
    <col min="11017" max="11017" width="10.5703125" style="39" bestFit="1" customWidth="1"/>
    <col min="11018" max="11022" width="9.7109375" style="39"/>
    <col min="11023" max="11023" width="7.7109375" style="39" customWidth="1"/>
    <col min="11024" max="11024" width="9.85546875" style="39" bestFit="1" customWidth="1"/>
    <col min="11025" max="11267" width="9.7109375" style="39"/>
    <col min="11268" max="11268" width="9.28515625" style="39" bestFit="1" customWidth="1"/>
    <col min="11269" max="11269" width="11.28515625" style="39" bestFit="1" customWidth="1"/>
    <col min="11270" max="11270" width="9.7109375" style="39" bestFit="1"/>
    <col min="11271" max="11271" width="7.140625" style="39" bestFit="1" customWidth="1"/>
    <col min="11272" max="11272" width="15" style="39" bestFit="1" customWidth="1"/>
    <col min="11273" max="11273" width="10.5703125" style="39" bestFit="1" customWidth="1"/>
    <col min="11274" max="11278" width="9.7109375" style="39"/>
    <col min="11279" max="11279" width="7.7109375" style="39" customWidth="1"/>
    <col min="11280" max="11280" width="9.85546875" style="39" bestFit="1" customWidth="1"/>
    <col min="11281" max="11523" width="9.7109375" style="39"/>
    <col min="11524" max="11524" width="9.28515625" style="39" bestFit="1" customWidth="1"/>
    <col min="11525" max="11525" width="11.28515625" style="39" bestFit="1" customWidth="1"/>
    <col min="11526" max="11526" width="9.7109375" style="39" bestFit="1"/>
    <col min="11527" max="11527" width="7.140625" style="39" bestFit="1" customWidth="1"/>
    <col min="11528" max="11528" width="15" style="39" bestFit="1" customWidth="1"/>
    <col min="11529" max="11529" width="10.5703125" style="39" bestFit="1" customWidth="1"/>
    <col min="11530" max="11534" width="9.7109375" style="39"/>
    <col min="11535" max="11535" width="7.7109375" style="39" customWidth="1"/>
    <col min="11536" max="11536" width="9.85546875" style="39" bestFit="1" customWidth="1"/>
    <col min="11537" max="11779" width="9.7109375" style="39"/>
    <col min="11780" max="11780" width="9.28515625" style="39" bestFit="1" customWidth="1"/>
    <col min="11781" max="11781" width="11.28515625" style="39" bestFit="1" customWidth="1"/>
    <col min="11782" max="11782" width="9.7109375" style="39" bestFit="1"/>
    <col min="11783" max="11783" width="7.140625" style="39" bestFit="1" customWidth="1"/>
    <col min="11784" max="11784" width="15" style="39" bestFit="1" customWidth="1"/>
    <col min="11785" max="11785" width="10.5703125" style="39" bestFit="1" customWidth="1"/>
    <col min="11786" max="11790" width="9.7109375" style="39"/>
    <col min="11791" max="11791" width="7.7109375" style="39" customWidth="1"/>
    <col min="11792" max="11792" width="9.85546875" style="39" bestFit="1" customWidth="1"/>
    <col min="11793" max="12035" width="9.7109375" style="39"/>
    <col min="12036" max="12036" width="9.28515625" style="39" bestFit="1" customWidth="1"/>
    <col min="12037" max="12037" width="11.28515625" style="39" bestFit="1" customWidth="1"/>
    <col min="12038" max="12038" width="9.7109375" style="39" bestFit="1"/>
    <col min="12039" max="12039" width="7.140625" style="39" bestFit="1" customWidth="1"/>
    <col min="12040" max="12040" width="15" style="39" bestFit="1" customWidth="1"/>
    <col min="12041" max="12041" width="10.5703125" style="39" bestFit="1" customWidth="1"/>
    <col min="12042" max="12046" width="9.7109375" style="39"/>
    <col min="12047" max="12047" width="7.7109375" style="39" customWidth="1"/>
    <col min="12048" max="12048" width="9.85546875" style="39" bestFit="1" customWidth="1"/>
    <col min="12049" max="12291" width="9.7109375" style="39"/>
    <col min="12292" max="12292" width="9.28515625" style="39" bestFit="1" customWidth="1"/>
    <col min="12293" max="12293" width="11.28515625" style="39" bestFit="1" customWidth="1"/>
    <col min="12294" max="12294" width="9.7109375" style="39" bestFit="1"/>
    <col min="12295" max="12295" width="7.140625" style="39" bestFit="1" customWidth="1"/>
    <col min="12296" max="12296" width="15" style="39" bestFit="1" customWidth="1"/>
    <col min="12297" max="12297" width="10.5703125" style="39" bestFit="1" customWidth="1"/>
    <col min="12298" max="12302" width="9.7109375" style="39"/>
    <col min="12303" max="12303" width="7.7109375" style="39" customWidth="1"/>
    <col min="12304" max="12304" width="9.85546875" style="39" bestFit="1" customWidth="1"/>
    <col min="12305" max="12547" width="9.7109375" style="39"/>
    <col min="12548" max="12548" width="9.28515625" style="39" bestFit="1" customWidth="1"/>
    <col min="12549" max="12549" width="11.28515625" style="39" bestFit="1" customWidth="1"/>
    <col min="12550" max="12550" width="9.7109375" style="39" bestFit="1"/>
    <col min="12551" max="12551" width="7.140625" style="39" bestFit="1" customWidth="1"/>
    <col min="12552" max="12552" width="15" style="39" bestFit="1" customWidth="1"/>
    <col min="12553" max="12553" width="10.5703125" style="39" bestFit="1" customWidth="1"/>
    <col min="12554" max="12558" width="9.7109375" style="39"/>
    <col min="12559" max="12559" width="7.7109375" style="39" customWidth="1"/>
    <col min="12560" max="12560" width="9.85546875" style="39" bestFit="1" customWidth="1"/>
    <col min="12561" max="12803" width="9.7109375" style="39"/>
    <col min="12804" max="12804" width="9.28515625" style="39" bestFit="1" customWidth="1"/>
    <col min="12805" max="12805" width="11.28515625" style="39" bestFit="1" customWidth="1"/>
    <col min="12806" max="12806" width="9.7109375" style="39" bestFit="1"/>
    <col min="12807" max="12807" width="7.140625" style="39" bestFit="1" customWidth="1"/>
    <col min="12808" max="12808" width="15" style="39" bestFit="1" customWidth="1"/>
    <col min="12809" max="12809" width="10.5703125" style="39" bestFit="1" customWidth="1"/>
    <col min="12810" max="12814" width="9.7109375" style="39"/>
    <col min="12815" max="12815" width="7.7109375" style="39" customWidth="1"/>
    <col min="12816" max="12816" width="9.85546875" style="39" bestFit="1" customWidth="1"/>
    <col min="12817" max="13059" width="9.7109375" style="39"/>
    <col min="13060" max="13060" width="9.28515625" style="39" bestFit="1" customWidth="1"/>
    <col min="13061" max="13061" width="11.28515625" style="39" bestFit="1" customWidth="1"/>
    <col min="13062" max="13062" width="9.7109375" style="39" bestFit="1"/>
    <col min="13063" max="13063" width="7.140625" style="39" bestFit="1" customWidth="1"/>
    <col min="13064" max="13064" width="15" style="39" bestFit="1" customWidth="1"/>
    <col min="13065" max="13065" width="10.5703125" style="39" bestFit="1" customWidth="1"/>
    <col min="13066" max="13070" width="9.7109375" style="39"/>
    <col min="13071" max="13071" width="7.7109375" style="39" customWidth="1"/>
    <col min="13072" max="13072" width="9.85546875" style="39" bestFit="1" customWidth="1"/>
    <col min="13073" max="13315" width="9.7109375" style="39"/>
    <col min="13316" max="13316" width="9.28515625" style="39" bestFit="1" customWidth="1"/>
    <col min="13317" max="13317" width="11.28515625" style="39" bestFit="1" customWidth="1"/>
    <col min="13318" max="13318" width="9.7109375" style="39" bestFit="1"/>
    <col min="13319" max="13319" width="7.140625" style="39" bestFit="1" customWidth="1"/>
    <col min="13320" max="13320" width="15" style="39" bestFit="1" customWidth="1"/>
    <col min="13321" max="13321" width="10.5703125" style="39" bestFit="1" customWidth="1"/>
    <col min="13322" max="13326" width="9.7109375" style="39"/>
    <col min="13327" max="13327" width="7.7109375" style="39" customWidth="1"/>
    <col min="13328" max="13328" width="9.85546875" style="39" bestFit="1" customWidth="1"/>
    <col min="13329" max="13571" width="9.7109375" style="39"/>
    <col min="13572" max="13572" width="9.28515625" style="39" bestFit="1" customWidth="1"/>
    <col min="13573" max="13573" width="11.28515625" style="39" bestFit="1" customWidth="1"/>
    <col min="13574" max="13574" width="9.7109375" style="39" bestFit="1"/>
    <col min="13575" max="13575" width="7.140625" style="39" bestFit="1" customWidth="1"/>
    <col min="13576" max="13576" width="15" style="39" bestFit="1" customWidth="1"/>
    <col min="13577" max="13577" width="10.5703125" style="39" bestFit="1" customWidth="1"/>
    <col min="13578" max="13582" width="9.7109375" style="39"/>
    <col min="13583" max="13583" width="7.7109375" style="39" customWidth="1"/>
    <col min="13584" max="13584" width="9.85546875" style="39" bestFit="1" customWidth="1"/>
    <col min="13585" max="13827" width="9.7109375" style="39"/>
    <col min="13828" max="13828" width="9.28515625" style="39" bestFit="1" customWidth="1"/>
    <col min="13829" max="13829" width="11.28515625" style="39" bestFit="1" customWidth="1"/>
    <col min="13830" max="13830" width="9.7109375" style="39" bestFit="1"/>
    <col min="13831" max="13831" width="7.140625" style="39" bestFit="1" customWidth="1"/>
    <col min="13832" max="13832" width="15" style="39" bestFit="1" customWidth="1"/>
    <col min="13833" max="13833" width="10.5703125" style="39" bestFit="1" customWidth="1"/>
    <col min="13834" max="13838" width="9.7109375" style="39"/>
    <col min="13839" max="13839" width="7.7109375" style="39" customWidth="1"/>
    <col min="13840" max="13840" width="9.85546875" style="39" bestFit="1" customWidth="1"/>
    <col min="13841" max="14083" width="9.7109375" style="39"/>
    <col min="14084" max="14084" width="9.28515625" style="39" bestFit="1" customWidth="1"/>
    <col min="14085" max="14085" width="11.28515625" style="39" bestFit="1" customWidth="1"/>
    <col min="14086" max="14086" width="9.7109375" style="39" bestFit="1"/>
    <col min="14087" max="14087" width="7.140625" style="39" bestFit="1" customWidth="1"/>
    <col min="14088" max="14088" width="15" style="39" bestFit="1" customWidth="1"/>
    <col min="14089" max="14089" width="10.5703125" style="39" bestFit="1" customWidth="1"/>
    <col min="14090" max="14094" width="9.7109375" style="39"/>
    <col min="14095" max="14095" width="7.7109375" style="39" customWidth="1"/>
    <col min="14096" max="14096" width="9.85546875" style="39" bestFit="1" customWidth="1"/>
    <col min="14097" max="14339" width="9.7109375" style="39"/>
    <col min="14340" max="14340" width="9.28515625" style="39" bestFit="1" customWidth="1"/>
    <col min="14341" max="14341" width="11.28515625" style="39" bestFit="1" customWidth="1"/>
    <col min="14342" max="14342" width="9.7109375" style="39" bestFit="1"/>
    <col min="14343" max="14343" width="7.140625" style="39" bestFit="1" customWidth="1"/>
    <col min="14344" max="14344" width="15" style="39" bestFit="1" customWidth="1"/>
    <col min="14345" max="14345" width="10.5703125" style="39" bestFit="1" customWidth="1"/>
    <col min="14346" max="14350" width="9.7109375" style="39"/>
    <col min="14351" max="14351" width="7.7109375" style="39" customWidth="1"/>
    <col min="14352" max="14352" width="9.85546875" style="39" bestFit="1" customWidth="1"/>
    <col min="14353" max="14595" width="9.7109375" style="39"/>
    <col min="14596" max="14596" width="9.28515625" style="39" bestFit="1" customWidth="1"/>
    <col min="14597" max="14597" width="11.28515625" style="39" bestFit="1" customWidth="1"/>
    <col min="14598" max="14598" width="9.7109375" style="39" bestFit="1"/>
    <col min="14599" max="14599" width="7.140625" style="39" bestFit="1" customWidth="1"/>
    <col min="14600" max="14600" width="15" style="39" bestFit="1" customWidth="1"/>
    <col min="14601" max="14601" width="10.5703125" style="39" bestFit="1" customWidth="1"/>
    <col min="14602" max="14606" width="9.7109375" style="39"/>
    <col min="14607" max="14607" width="7.7109375" style="39" customWidth="1"/>
    <col min="14608" max="14608" width="9.85546875" style="39" bestFit="1" customWidth="1"/>
    <col min="14609" max="14851" width="9.7109375" style="39"/>
    <col min="14852" max="14852" width="9.28515625" style="39" bestFit="1" customWidth="1"/>
    <col min="14853" max="14853" width="11.28515625" style="39" bestFit="1" customWidth="1"/>
    <col min="14854" max="14854" width="9.7109375" style="39" bestFit="1"/>
    <col min="14855" max="14855" width="7.140625" style="39" bestFit="1" customWidth="1"/>
    <col min="14856" max="14856" width="15" style="39" bestFit="1" customWidth="1"/>
    <col min="14857" max="14857" width="10.5703125" style="39" bestFit="1" customWidth="1"/>
    <col min="14858" max="14862" width="9.7109375" style="39"/>
    <col min="14863" max="14863" width="7.7109375" style="39" customWidth="1"/>
    <col min="14864" max="14864" width="9.85546875" style="39" bestFit="1" customWidth="1"/>
    <col min="14865" max="15107" width="9.7109375" style="39"/>
    <col min="15108" max="15108" width="9.28515625" style="39" bestFit="1" customWidth="1"/>
    <col min="15109" max="15109" width="11.28515625" style="39" bestFit="1" customWidth="1"/>
    <col min="15110" max="15110" width="9.7109375" style="39" bestFit="1"/>
    <col min="15111" max="15111" width="7.140625" style="39" bestFit="1" customWidth="1"/>
    <col min="15112" max="15112" width="15" style="39" bestFit="1" customWidth="1"/>
    <col min="15113" max="15113" width="10.5703125" style="39" bestFit="1" customWidth="1"/>
    <col min="15114" max="15118" width="9.7109375" style="39"/>
    <col min="15119" max="15119" width="7.7109375" style="39" customWidth="1"/>
    <col min="15120" max="15120" width="9.85546875" style="39" bestFit="1" customWidth="1"/>
    <col min="15121" max="15363" width="9.7109375" style="39"/>
    <col min="15364" max="15364" width="9.28515625" style="39" bestFit="1" customWidth="1"/>
    <col min="15365" max="15365" width="11.28515625" style="39" bestFit="1" customWidth="1"/>
    <col min="15366" max="15366" width="9.7109375" style="39" bestFit="1"/>
    <col min="15367" max="15367" width="7.140625" style="39" bestFit="1" customWidth="1"/>
    <col min="15368" max="15368" width="15" style="39" bestFit="1" customWidth="1"/>
    <col min="15369" max="15369" width="10.5703125" style="39" bestFit="1" customWidth="1"/>
    <col min="15370" max="15374" width="9.7109375" style="39"/>
    <col min="15375" max="15375" width="7.7109375" style="39" customWidth="1"/>
    <col min="15376" max="15376" width="9.85546875" style="39" bestFit="1" customWidth="1"/>
    <col min="15377" max="15619" width="9.7109375" style="39"/>
    <col min="15620" max="15620" width="9.28515625" style="39" bestFit="1" customWidth="1"/>
    <col min="15621" max="15621" width="11.28515625" style="39" bestFit="1" customWidth="1"/>
    <col min="15622" max="15622" width="9.7109375" style="39" bestFit="1"/>
    <col min="15623" max="15623" width="7.140625" style="39" bestFit="1" customWidth="1"/>
    <col min="15624" max="15624" width="15" style="39" bestFit="1" customWidth="1"/>
    <col min="15625" max="15625" width="10.5703125" style="39" bestFit="1" customWidth="1"/>
    <col min="15626" max="15630" width="9.7109375" style="39"/>
    <col min="15631" max="15631" width="7.7109375" style="39" customWidth="1"/>
    <col min="15632" max="15632" width="9.85546875" style="39" bestFit="1" customWidth="1"/>
    <col min="15633" max="15875" width="9.7109375" style="39"/>
    <col min="15876" max="15876" width="9.28515625" style="39" bestFit="1" customWidth="1"/>
    <col min="15877" max="15877" width="11.28515625" style="39" bestFit="1" customWidth="1"/>
    <col min="15878" max="15878" width="9.7109375" style="39" bestFit="1"/>
    <col min="15879" max="15879" width="7.140625" style="39" bestFit="1" customWidth="1"/>
    <col min="15880" max="15880" width="15" style="39" bestFit="1" customWidth="1"/>
    <col min="15881" max="15881" width="10.5703125" style="39" bestFit="1" customWidth="1"/>
    <col min="15882" max="15886" width="9.7109375" style="39"/>
    <col min="15887" max="15887" width="7.7109375" style="39" customWidth="1"/>
    <col min="15888" max="15888" width="9.85546875" style="39" bestFit="1" customWidth="1"/>
    <col min="15889" max="16131" width="9.7109375" style="39"/>
    <col min="16132" max="16132" width="9.28515625" style="39" bestFit="1" customWidth="1"/>
    <col min="16133" max="16133" width="11.28515625" style="39" bestFit="1" customWidth="1"/>
    <col min="16134" max="16134" width="9.7109375" style="39" bestFit="1"/>
    <col min="16135" max="16135" width="7.140625" style="39" bestFit="1" customWidth="1"/>
    <col min="16136" max="16136" width="15" style="39" bestFit="1" customWidth="1"/>
    <col min="16137" max="16137" width="10.5703125" style="39" bestFit="1" customWidth="1"/>
    <col min="16138" max="16142" width="9.7109375" style="39"/>
    <col min="16143" max="16143" width="7.7109375" style="39" customWidth="1"/>
    <col min="16144" max="16144" width="9.85546875" style="39" bestFit="1" customWidth="1"/>
    <col min="16145" max="16384" width="9.7109375" style="39"/>
  </cols>
  <sheetData>
    <row r="1" spans="1:19" x14ac:dyDescent="0.25">
      <c r="A1" s="1"/>
      <c r="B1" s="1"/>
      <c r="C1" s="96"/>
      <c r="D1" s="97"/>
      <c r="E1" s="78" t="s">
        <v>22</v>
      </c>
      <c r="F1" s="54"/>
      <c r="Q1" s="90" t="s">
        <v>0</v>
      </c>
    </row>
    <row r="2" spans="1:19" x14ac:dyDescent="0.25">
      <c r="A2" s="2"/>
      <c r="B2" s="84"/>
      <c r="C2" s="98" t="s">
        <v>11</v>
      </c>
      <c r="D2" s="99" t="s">
        <v>11</v>
      </c>
      <c r="E2" s="75">
        <v>12000</v>
      </c>
      <c r="F2" s="55" t="s">
        <v>3</v>
      </c>
      <c r="H2" s="40"/>
      <c r="I2" s="40"/>
      <c r="J2" s="40"/>
      <c r="K2" s="40"/>
      <c r="L2" s="40"/>
      <c r="M2" s="40"/>
      <c r="N2" s="40"/>
      <c r="O2" s="40"/>
      <c r="P2" s="40"/>
      <c r="Q2" s="91" t="s">
        <v>1</v>
      </c>
      <c r="R2" s="40"/>
    </row>
    <row r="3" spans="1:19" x14ac:dyDescent="0.25">
      <c r="A3" s="2"/>
      <c r="B3" s="84"/>
      <c r="C3" s="98" t="s">
        <v>2</v>
      </c>
      <c r="D3" s="99" t="s">
        <v>2</v>
      </c>
      <c r="E3" s="79" t="s">
        <v>23</v>
      </c>
      <c r="F3" s="55" t="s">
        <v>24</v>
      </c>
      <c r="Q3" s="92">
        <v>10</v>
      </c>
      <c r="S3" s="88" t="s">
        <v>25</v>
      </c>
    </row>
    <row r="4" spans="1:19" s="40" customFormat="1" x14ac:dyDescent="0.25">
      <c r="A4" s="5" t="s">
        <v>4</v>
      </c>
      <c r="B4" s="85" t="s">
        <v>5</v>
      </c>
      <c r="C4" s="6">
        <f>SUM(C6:C369)</f>
        <v>0</v>
      </c>
      <c r="D4" s="100">
        <f>SUMIF(B5:B369,"&gt;0",D5:D369)</f>
        <v>0</v>
      </c>
      <c r="E4" s="80">
        <f>SUMIF(B6:B369,"&gt;0",E6:E369)</f>
        <v>0</v>
      </c>
      <c r="F4" s="57">
        <f>IF(D4=0,0,C4/D4)</f>
        <v>0</v>
      </c>
      <c r="H4" s="39"/>
      <c r="I4" s="39"/>
      <c r="J4" s="39"/>
      <c r="K4" s="39"/>
      <c r="L4" s="39"/>
      <c r="M4" s="39"/>
      <c r="N4" s="39"/>
      <c r="O4" s="39"/>
      <c r="P4" s="39"/>
      <c r="Q4" s="92">
        <v>30</v>
      </c>
      <c r="R4" s="39"/>
      <c r="S4" s="89">
        <f>SUMIF(D:D,MAX(D5:D369),A:A)</f>
        <v>44577</v>
      </c>
    </row>
    <row r="5" spans="1:19" x14ac:dyDescent="0.25">
      <c r="A5" s="7">
        <v>44562</v>
      </c>
      <c r="B5" s="10"/>
      <c r="C5" s="3"/>
      <c r="D5" s="53"/>
      <c r="E5" s="58"/>
      <c r="F5" s="55" t="s">
        <v>10</v>
      </c>
      <c r="Q5" s="93">
        <f>100%/52/10*Q3</f>
        <v>1.9230769230769232E-2</v>
      </c>
    </row>
    <row r="6" spans="1:19" x14ac:dyDescent="0.25">
      <c r="A6" s="4">
        <f>A5+1</f>
        <v>44563</v>
      </c>
      <c r="B6" s="8"/>
      <c r="C6" s="3">
        <f t="shared" ref="C6:C56" si="0">IF(B6=0,0,B6-B5)</f>
        <v>0</v>
      </c>
      <c r="D6" s="56">
        <f t="shared" ref="D6:D69" si="1">SIN((A6+14+Q$4)/365*2*PI())*Q$13+100%/363.54</f>
        <v>4.6162364851920707E-3</v>
      </c>
      <c r="E6" s="59">
        <f t="shared" ref="E6:E69" si="2">D6*E$2</f>
        <v>55.394837822304851</v>
      </c>
      <c r="F6" s="59">
        <f>D6*F$4</f>
        <v>0</v>
      </c>
      <c r="Q6" s="94" t="s">
        <v>6</v>
      </c>
    </row>
    <row r="7" spans="1:19" x14ac:dyDescent="0.25">
      <c r="A7" s="4">
        <f t="shared" ref="A7:A70" si="3">A6+1</f>
        <v>44564</v>
      </c>
      <c r="B7" s="8"/>
      <c r="C7" s="3">
        <f t="shared" si="0"/>
        <v>0</v>
      </c>
      <c r="D7" s="56">
        <f t="shared" si="1"/>
        <v>4.6239990492707326E-3</v>
      </c>
      <c r="E7" s="59">
        <f t="shared" si="2"/>
        <v>55.487988591248794</v>
      </c>
      <c r="F7" s="59">
        <f t="shared" ref="F7:F70" si="4">F$4*D7</f>
        <v>0</v>
      </c>
      <c r="Q7" s="91"/>
    </row>
    <row r="8" spans="1:19" x14ac:dyDescent="0.25">
      <c r="A8" s="9">
        <f t="shared" si="3"/>
        <v>44565</v>
      </c>
      <c r="B8" s="8"/>
      <c r="C8" s="3">
        <f t="shared" si="0"/>
        <v>0</v>
      </c>
      <c r="D8" s="56">
        <f t="shared" si="1"/>
        <v>4.6312065229885263E-3</v>
      </c>
      <c r="E8" s="59">
        <f t="shared" si="2"/>
        <v>55.574478275862319</v>
      </c>
      <c r="F8" s="59">
        <f t="shared" si="4"/>
        <v>0</v>
      </c>
      <c r="Q8" s="91"/>
    </row>
    <row r="9" spans="1:19" x14ac:dyDescent="0.25">
      <c r="A9" s="9">
        <f t="shared" si="3"/>
        <v>44566</v>
      </c>
      <c r="B9" s="8"/>
      <c r="C9" s="3">
        <f t="shared" si="0"/>
        <v>0</v>
      </c>
      <c r="D9" s="56">
        <f t="shared" si="1"/>
        <v>4.6378567706153E-3</v>
      </c>
      <c r="E9" s="59">
        <f t="shared" si="2"/>
        <v>55.654281247383601</v>
      </c>
      <c r="F9" s="59">
        <f t="shared" si="4"/>
        <v>0</v>
      </c>
      <c r="Q9" s="90" t="s">
        <v>7</v>
      </c>
    </row>
    <row r="10" spans="1:19" x14ac:dyDescent="0.25">
      <c r="A10" s="9">
        <f t="shared" si="3"/>
        <v>44567</v>
      </c>
      <c r="B10" s="8"/>
      <c r="C10" s="3">
        <f t="shared" si="0"/>
        <v>0</v>
      </c>
      <c r="D10" s="56">
        <f t="shared" si="1"/>
        <v>4.6439478215393338E-3</v>
      </c>
      <c r="E10" s="59">
        <f t="shared" si="2"/>
        <v>55.727373858472006</v>
      </c>
      <c r="F10" s="59">
        <f t="shared" si="4"/>
        <v>0</v>
      </c>
      <c r="Q10" s="91" t="s">
        <v>8</v>
      </c>
    </row>
    <row r="11" spans="1:19" x14ac:dyDescent="0.25">
      <c r="A11" s="9">
        <f t="shared" si="3"/>
        <v>44568</v>
      </c>
      <c r="B11" s="8"/>
      <c r="C11" s="3">
        <f t="shared" si="0"/>
        <v>0</v>
      </c>
      <c r="D11" s="56">
        <f t="shared" si="1"/>
        <v>4.649477870850658E-3</v>
      </c>
      <c r="E11" s="59">
        <f t="shared" si="2"/>
        <v>55.793734450207893</v>
      </c>
      <c r="F11" s="59">
        <f t="shared" si="4"/>
        <v>0</v>
      </c>
      <c r="Q11" s="92">
        <v>1</v>
      </c>
    </row>
    <row r="12" spans="1:19" x14ac:dyDescent="0.25">
      <c r="A12" s="9">
        <f t="shared" si="3"/>
        <v>44569</v>
      </c>
      <c r="B12" s="8"/>
      <c r="C12" s="3">
        <f t="shared" si="0"/>
        <v>0</v>
      </c>
      <c r="D12" s="56">
        <f t="shared" si="1"/>
        <v>4.6544452798763861E-3</v>
      </c>
      <c r="E12" s="59">
        <f t="shared" si="2"/>
        <v>55.853343358516632</v>
      </c>
      <c r="F12" s="59">
        <f t="shared" si="4"/>
        <v>0</v>
      </c>
      <c r="Q12" s="92">
        <v>1</v>
      </c>
    </row>
    <row r="13" spans="1:19" x14ac:dyDescent="0.25">
      <c r="A13" s="9">
        <f t="shared" si="3"/>
        <v>44570</v>
      </c>
      <c r="B13" s="8"/>
      <c r="C13" s="3">
        <f t="shared" si="0"/>
        <v>0</v>
      </c>
      <c r="D13" s="56">
        <f t="shared" si="1"/>
        <v>4.6588485766659521E-3</v>
      </c>
      <c r="E13" s="59">
        <f t="shared" si="2"/>
        <v>55.906182919991423</v>
      </c>
      <c r="F13" s="59">
        <f t="shared" si="4"/>
        <v>0</v>
      </c>
      <c r="Q13" s="93">
        <f>100%/52/10*Q12</f>
        <v>1.9230769230769232E-3</v>
      </c>
    </row>
    <row r="14" spans="1:19" x14ac:dyDescent="0.25">
      <c r="A14" s="9">
        <f t="shared" si="3"/>
        <v>44571</v>
      </c>
      <c r="B14" s="8"/>
      <c r="C14" s="3">
        <f t="shared" si="0"/>
        <v>0</v>
      </c>
      <c r="D14" s="56">
        <f t="shared" si="1"/>
        <v>4.6626864564275217E-3</v>
      </c>
      <c r="E14" s="59">
        <f t="shared" si="2"/>
        <v>55.952237477130261</v>
      </c>
      <c r="F14" s="59">
        <f t="shared" si="4"/>
        <v>0</v>
      </c>
      <c r="Q14" s="94" t="s">
        <v>9</v>
      </c>
    </row>
    <row r="15" spans="1:19" x14ac:dyDescent="0.25">
      <c r="A15" s="9">
        <f t="shared" si="3"/>
        <v>44572</v>
      </c>
      <c r="B15" s="8"/>
      <c r="C15" s="3">
        <f t="shared" si="0"/>
        <v>0</v>
      </c>
      <c r="D15" s="56">
        <f t="shared" si="1"/>
        <v>4.6659577819145124E-3</v>
      </c>
      <c r="E15" s="59">
        <f t="shared" si="2"/>
        <v>55.991493382974149</v>
      </c>
      <c r="F15" s="59">
        <f t="shared" si="4"/>
        <v>0</v>
      </c>
    </row>
    <row r="16" spans="1:19" x14ac:dyDescent="0.25">
      <c r="A16" s="9">
        <f t="shared" si="3"/>
        <v>44573</v>
      </c>
      <c r="B16" s="8"/>
      <c r="C16" s="3">
        <f t="shared" si="0"/>
        <v>0</v>
      </c>
      <c r="D16" s="56">
        <f t="shared" si="1"/>
        <v>4.6686615837625393E-3</v>
      </c>
      <c r="E16" s="59">
        <f t="shared" si="2"/>
        <v>56.023939005150474</v>
      </c>
      <c r="F16" s="59">
        <f t="shared" si="4"/>
        <v>0</v>
      </c>
    </row>
    <row r="17" spans="1:6" x14ac:dyDescent="0.25">
      <c r="A17" s="9">
        <f t="shared" si="3"/>
        <v>44574</v>
      </c>
      <c r="B17" s="8"/>
      <c r="C17" s="3">
        <f t="shared" si="0"/>
        <v>0</v>
      </c>
      <c r="D17" s="56">
        <f t="shared" si="1"/>
        <v>4.6707970607767968E-3</v>
      </c>
      <c r="E17" s="59">
        <f t="shared" si="2"/>
        <v>56.04956472932156</v>
      </c>
      <c r="F17" s="59">
        <f t="shared" si="4"/>
        <v>0</v>
      </c>
    </row>
    <row r="18" spans="1:6" x14ac:dyDescent="0.25">
      <c r="A18" s="9">
        <f t="shared" si="3"/>
        <v>44575</v>
      </c>
      <c r="B18" s="8"/>
      <c r="C18" s="3">
        <f t="shared" si="0"/>
        <v>0</v>
      </c>
      <c r="D18" s="56">
        <f t="shared" si="1"/>
        <v>4.6723635801693298E-3</v>
      </c>
      <c r="E18" s="59">
        <f t="shared" si="2"/>
        <v>56.068362962031955</v>
      </c>
      <c r="F18" s="59">
        <f t="shared" si="4"/>
        <v>0</v>
      </c>
    </row>
    <row r="19" spans="1:6" x14ac:dyDescent="0.25">
      <c r="A19" s="9">
        <f t="shared" si="3"/>
        <v>44576</v>
      </c>
      <c r="B19" s="8"/>
      <c r="C19" s="3">
        <f t="shared" si="0"/>
        <v>0</v>
      </c>
      <c r="D19" s="56">
        <f t="shared" si="1"/>
        <v>4.673360677746651E-3</v>
      </c>
      <c r="E19" s="59">
        <f t="shared" si="2"/>
        <v>56.080328132959814</v>
      </c>
      <c r="F19" s="59">
        <f t="shared" si="4"/>
        <v>0</v>
      </c>
    </row>
    <row r="20" spans="1:6" x14ac:dyDescent="0.25">
      <c r="A20" s="9">
        <f t="shared" si="3"/>
        <v>44577</v>
      </c>
      <c r="B20" s="8"/>
      <c r="C20" s="3">
        <f t="shared" si="0"/>
        <v>0</v>
      </c>
      <c r="D20" s="56">
        <f t="shared" si="1"/>
        <v>4.6737880580472275E-3</v>
      </c>
      <c r="E20" s="59">
        <f t="shared" si="2"/>
        <v>56.08545669656673</v>
      </c>
      <c r="F20" s="59">
        <f t="shared" si="4"/>
        <v>0</v>
      </c>
    </row>
    <row r="21" spans="1:6" x14ac:dyDescent="0.25">
      <c r="A21" s="9">
        <f t="shared" si="3"/>
        <v>44578</v>
      </c>
      <c r="B21" s="8"/>
      <c r="C21" s="3">
        <f t="shared" si="0"/>
        <v>0</v>
      </c>
      <c r="D21" s="56">
        <f t="shared" si="1"/>
        <v>4.6736455944290517E-3</v>
      </c>
      <c r="E21" s="59">
        <f t="shared" si="2"/>
        <v>56.08374713314862</v>
      </c>
      <c r="F21" s="59">
        <f t="shared" si="4"/>
        <v>0</v>
      </c>
    </row>
    <row r="22" spans="1:6" x14ac:dyDescent="0.25">
      <c r="A22" s="9">
        <f t="shared" si="3"/>
        <v>44579</v>
      </c>
      <c r="B22" s="8"/>
      <c r="C22" s="3">
        <f t="shared" si="0"/>
        <v>0</v>
      </c>
      <c r="D22" s="56">
        <f t="shared" si="1"/>
        <v>4.6729333291071692E-3</v>
      </c>
      <c r="E22" s="59">
        <f t="shared" si="2"/>
        <v>56.075199949286031</v>
      </c>
      <c r="F22" s="59">
        <f t="shared" si="4"/>
        <v>0</v>
      </c>
    </row>
    <row r="23" spans="1:6" x14ac:dyDescent="0.25">
      <c r="A23" s="9">
        <f t="shared" si="3"/>
        <v>44580</v>
      </c>
      <c r="B23" s="8"/>
      <c r="C23" s="3">
        <f t="shared" si="0"/>
        <v>0</v>
      </c>
      <c r="D23" s="56">
        <f t="shared" si="1"/>
        <v>4.6716514731411571E-3</v>
      </c>
      <c r="E23" s="59">
        <f t="shared" si="2"/>
        <v>56.059817677693886</v>
      </c>
      <c r="F23" s="59">
        <f t="shared" si="4"/>
        <v>0</v>
      </c>
    </row>
    <row r="24" spans="1:6" x14ac:dyDescent="0.25">
      <c r="A24" s="9">
        <f t="shared" si="3"/>
        <v>44581</v>
      </c>
      <c r="B24" s="8"/>
      <c r="C24" s="3">
        <f t="shared" si="0"/>
        <v>0</v>
      </c>
      <c r="D24" s="56">
        <f t="shared" si="1"/>
        <v>4.6698004063726204E-3</v>
      </c>
      <c r="E24" s="59">
        <f t="shared" si="2"/>
        <v>56.037604876471448</v>
      </c>
      <c r="F24" s="59">
        <f t="shared" si="4"/>
        <v>0</v>
      </c>
    </row>
    <row r="25" spans="1:6" x14ac:dyDescent="0.25">
      <c r="A25" s="9">
        <f t="shared" si="3"/>
        <v>44582</v>
      </c>
      <c r="B25" s="8"/>
      <c r="C25" s="3">
        <f t="shared" si="0"/>
        <v>0</v>
      </c>
      <c r="D25" s="56">
        <f t="shared" si="1"/>
        <v>4.667380677312585E-3</v>
      </c>
      <c r="E25" s="59">
        <f t="shared" si="2"/>
        <v>56.008568127751019</v>
      </c>
      <c r="F25" s="59">
        <f t="shared" si="4"/>
        <v>0</v>
      </c>
    </row>
    <row r="26" spans="1:6" x14ac:dyDescent="0.25">
      <c r="A26" s="9">
        <f t="shared" si="3"/>
        <v>44583</v>
      </c>
      <c r="B26" s="8"/>
      <c r="C26" s="3">
        <f t="shared" si="0"/>
        <v>0</v>
      </c>
      <c r="D26" s="56">
        <f t="shared" si="1"/>
        <v>4.6643930029789723E-3</v>
      </c>
      <c r="E26" s="59">
        <f t="shared" si="2"/>
        <v>55.972716035747666</v>
      </c>
      <c r="F26" s="59">
        <f t="shared" si="4"/>
        <v>0</v>
      </c>
    </row>
    <row r="27" spans="1:6" x14ac:dyDescent="0.25">
      <c r="A27" s="9">
        <f t="shared" si="3"/>
        <v>44584</v>
      </c>
      <c r="B27" s="8"/>
      <c r="C27" s="3">
        <f t="shared" si="0"/>
        <v>0</v>
      </c>
      <c r="D27" s="56">
        <f t="shared" si="1"/>
        <v>4.6608382686842056E-3</v>
      </c>
      <c r="E27" s="59">
        <f t="shared" si="2"/>
        <v>55.930059224210467</v>
      </c>
      <c r="F27" s="59">
        <f t="shared" si="4"/>
        <v>0</v>
      </c>
    </row>
    <row r="28" spans="1:6" x14ac:dyDescent="0.25">
      <c r="A28" s="9">
        <f t="shared" si="3"/>
        <v>44585</v>
      </c>
      <c r="B28" s="8"/>
      <c r="C28" s="3">
        <f t="shared" si="0"/>
        <v>0</v>
      </c>
      <c r="D28" s="56">
        <f t="shared" si="1"/>
        <v>4.6567175277727269E-3</v>
      </c>
      <c r="E28" s="59">
        <f t="shared" si="2"/>
        <v>55.88061033327272</v>
      </c>
      <c r="F28" s="59">
        <f t="shared" si="4"/>
        <v>0</v>
      </c>
    </row>
    <row r="29" spans="1:6" x14ac:dyDescent="0.25">
      <c r="A29" s="9">
        <f t="shared" si="3"/>
        <v>44586</v>
      </c>
      <c r="B29" s="8"/>
      <c r="C29" s="3">
        <f t="shared" si="0"/>
        <v>0</v>
      </c>
      <c r="D29" s="56">
        <f t="shared" si="1"/>
        <v>4.6520320013090557E-3</v>
      </c>
      <c r="E29" s="59">
        <f t="shared" si="2"/>
        <v>55.824384015708667</v>
      </c>
      <c r="F29" s="59">
        <f t="shared" si="4"/>
        <v>0</v>
      </c>
    </row>
    <row r="30" spans="1:6" x14ac:dyDescent="0.25">
      <c r="A30" s="9">
        <f t="shared" si="3"/>
        <v>44587</v>
      </c>
      <c r="B30" s="8"/>
      <c r="C30" s="3">
        <f t="shared" si="0"/>
        <v>0</v>
      </c>
      <c r="D30" s="56">
        <f t="shared" si="1"/>
        <v>4.6467830777157798E-3</v>
      </c>
      <c r="E30" s="59">
        <f t="shared" si="2"/>
        <v>55.761396932589356</v>
      </c>
      <c r="F30" s="59">
        <f t="shared" si="4"/>
        <v>0</v>
      </c>
    </row>
    <row r="31" spans="1:6" x14ac:dyDescent="0.25">
      <c r="A31" s="9">
        <f t="shared" si="3"/>
        <v>44588</v>
      </c>
      <c r="B31" s="8"/>
      <c r="C31" s="3">
        <f t="shared" si="0"/>
        <v>0</v>
      </c>
      <c r="D31" s="56">
        <f t="shared" si="1"/>
        <v>4.6409723123622404E-3</v>
      </c>
      <c r="E31" s="59">
        <f t="shared" si="2"/>
        <v>55.691667748346887</v>
      </c>
      <c r="F31" s="59">
        <f t="shared" si="4"/>
        <v>0</v>
      </c>
    </row>
    <row r="32" spans="1:6" x14ac:dyDescent="0.25">
      <c r="A32" s="9">
        <f t="shared" si="3"/>
        <v>44589</v>
      </c>
      <c r="B32" s="8"/>
      <c r="C32" s="3">
        <f t="shared" si="0"/>
        <v>0</v>
      </c>
      <c r="D32" s="56">
        <f t="shared" si="1"/>
        <v>4.6346014271035759E-3</v>
      </c>
      <c r="E32" s="59">
        <f t="shared" si="2"/>
        <v>55.615217125242914</v>
      </c>
      <c r="F32" s="59">
        <f t="shared" si="4"/>
        <v>0</v>
      </c>
    </row>
    <row r="33" spans="1:6" x14ac:dyDescent="0.25">
      <c r="A33" s="9">
        <f t="shared" si="3"/>
        <v>44590</v>
      </c>
      <c r="B33" s="8"/>
      <c r="C33" s="3">
        <f t="shared" si="0"/>
        <v>0</v>
      </c>
      <c r="D33" s="56">
        <f t="shared" si="1"/>
        <v>4.6276723097706659E-3</v>
      </c>
      <c r="E33" s="59">
        <f t="shared" si="2"/>
        <v>55.53206771724799</v>
      </c>
      <c r="F33" s="59">
        <f t="shared" si="4"/>
        <v>0</v>
      </c>
    </row>
    <row r="34" spans="1:6" x14ac:dyDescent="0.25">
      <c r="A34" s="9">
        <f t="shared" si="3"/>
        <v>44591</v>
      </c>
      <c r="B34" s="8"/>
      <c r="C34" s="3">
        <f t="shared" si="0"/>
        <v>0</v>
      </c>
      <c r="D34" s="56">
        <f t="shared" si="1"/>
        <v>4.6201870136104283E-3</v>
      </c>
      <c r="E34" s="59">
        <f t="shared" si="2"/>
        <v>55.442244163325142</v>
      </c>
      <c r="F34" s="59">
        <f t="shared" si="4"/>
        <v>0</v>
      </c>
    </row>
    <row r="35" spans="1:6" x14ac:dyDescent="0.25">
      <c r="A35" s="9">
        <f t="shared" si="3"/>
        <v>44592</v>
      </c>
      <c r="B35" s="8"/>
      <c r="C35" s="3">
        <f t="shared" si="0"/>
        <v>0</v>
      </c>
      <c r="D35" s="56">
        <f t="shared" si="1"/>
        <v>4.61214775667776E-3</v>
      </c>
      <c r="E35" s="59">
        <f t="shared" si="2"/>
        <v>55.345773080133121</v>
      </c>
      <c r="F35" s="59">
        <f t="shared" si="4"/>
        <v>0</v>
      </c>
    </row>
    <row r="36" spans="1:6" x14ac:dyDescent="0.25">
      <c r="A36" s="9">
        <f t="shared" si="3"/>
        <v>44593</v>
      </c>
      <c r="B36" s="8"/>
      <c r="C36" s="3">
        <f t="shared" si="0"/>
        <v>0</v>
      </c>
      <c r="D36" s="56">
        <f t="shared" si="1"/>
        <v>4.6035569211779429E-3</v>
      </c>
      <c r="E36" s="59">
        <f t="shared" si="2"/>
        <v>55.242683054135313</v>
      </c>
      <c r="F36" s="59">
        <f t="shared" si="4"/>
        <v>0</v>
      </c>
    </row>
    <row r="37" spans="1:6" x14ac:dyDescent="0.25">
      <c r="A37" s="9">
        <f t="shared" si="3"/>
        <v>44594</v>
      </c>
      <c r="B37" s="8"/>
      <c r="C37" s="3">
        <f t="shared" si="0"/>
        <v>0</v>
      </c>
      <c r="D37" s="56">
        <f t="shared" si="1"/>
        <v>4.5944170527608807E-3</v>
      </c>
      <c r="E37" s="59">
        <f t="shared" si="2"/>
        <v>55.133004633130568</v>
      </c>
      <c r="F37" s="59">
        <f t="shared" si="4"/>
        <v>0</v>
      </c>
    </row>
    <row r="38" spans="1:6" x14ac:dyDescent="0.25">
      <c r="A38" s="9">
        <f t="shared" si="3"/>
        <v>44595</v>
      </c>
      <c r="B38" s="8"/>
      <c r="C38" s="3">
        <f t="shared" si="0"/>
        <v>0</v>
      </c>
      <c r="D38" s="56">
        <f t="shared" si="1"/>
        <v>4.5847308597669586E-3</v>
      </c>
      <c r="E38" s="59">
        <f t="shared" si="2"/>
        <v>55.016770317203502</v>
      </c>
      <c r="F38" s="59">
        <f t="shared" si="4"/>
        <v>0</v>
      </c>
    </row>
    <row r="39" spans="1:6" x14ac:dyDescent="0.25">
      <c r="A39" s="9">
        <f t="shared" si="3"/>
        <v>44596</v>
      </c>
      <c r="B39" s="8"/>
      <c r="C39" s="3">
        <f t="shared" si="0"/>
        <v>0</v>
      </c>
      <c r="D39" s="56">
        <f t="shared" si="1"/>
        <v>4.5745012124240791E-3</v>
      </c>
      <c r="E39" s="59">
        <f t="shared" si="2"/>
        <v>54.894014549088951</v>
      </c>
      <c r="F39" s="59">
        <f t="shared" si="4"/>
        <v>0</v>
      </c>
    </row>
    <row r="40" spans="1:6" x14ac:dyDescent="0.25">
      <c r="A40" s="9">
        <f t="shared" si="3"/>
        <v>44597</v>
      </c>
      <c r="B40" s="8"/>
      <c r="C40" s="3">
        <f t="shared" si="0"/>
        <v>0</v>
      </c>
      <c r="D40" s="56">
        <f t="shared" si="1"/>
        <v>4.5637311419977318E-3</v>
      </c>
      <c r="E40" s="59">
        <f t="shared" si="2"/>
        <v>54.764773703972779</v>
      </c>
      <c r="F40" s="59">
        <f t="shared" si="4"/>
        <v>0</v>
      </c>
    </row>
    <row r="41" spans="1:6" x14ac:dyDescent="0.25">
      <c r="A41" s="9">
        <f t="shared" si="3"/>
        <v>44598</v>
      </c>
      <c r="B41" s="8"/>
      <c r="C41" s="3">
        <f t="shared" si="0"/>
        <v>0</v>
      </c>
      <c r="D41" s="56">
        <f t="shared" si="1"/>
        <v>4.5524238398919363E-3</v>
      </c>
      <c r="E41" s="59">
        <f t="shared" si="2"/>
        <v>54.629086078703239</v>
      </c>
      <c r="F41" s="59">
        <f t="shared" si="4"/>
        <v>0</v>
      </c>
    </row>
    <row r="42" spans="1:6" x14ac:dyDescent="0.25">
      <c r="A42" s="9">
        <f t="shared" si="3"/>
        <v>44599</v>
      </c>
      <c r="B42" s="8"/>
      <c r="C42" s="3">
        <f t="shared" si="0"/>
        <v>0</v>
      </c>
      <c r="D42" s="56">
        <f t="shared" si="1"/>
        <v>4.5405826567045567E-3</v>
      </c>
      <c r="E42" s="59">
        <f t="shared" si="2"/>
        <v>54.486991880454681</v>
      </c>
      <c r="F42" s="59">
        <f t="shared" si="4"/>
        <v>0</v>
      </c>
    </row>
    <row r="43" spans="1:6" x14ac:dyDescent="0.25">
      <c r="A43" s="9">
        <f t="shared" si="3"/>
        <v>44600</v>
      </c>
      <c r="B43" s="8"/>
      <c r="C43" s="3">
        <f t="shared" si="0"/>
        <v>0</v>
      </c>
      <c r="D43" s="56">
        <f t="shared" si="1"/>
        <v>4.5282111012335691E-3</v>
      </c>
      <c r="E43" s="59">
        <f t="shared" si="2"/>
        <v>54.33853321480283</v>
      </c>
      <c r="F43" s="59">
        <f t="shared" si="4"/>
        <v>0</v>
      </c>
    </row>
    <row r="44" spans="1:6" x14ac:dyDescent="0.25">
      <c r="A44" s="9">
        <f t="shared" si="3"/>
        <v>44601</v>
      </c>
      <c r="B44" s="8"/>
      <c r="C44" s="3">
        <f t="shared" si="0"/>
        <v>0</v>
      </c>
      <c r="D44" s="56">
        <f t="shared" si="1"/>
        <v>4.5153128394380231E-3</v>
      </c>
      <c r="E44" s="59">
        <f t="shared" si="2"/>
        <v>54.183754073256274</v>
      </c>
      <c r="F44" s="59">
        <f t="shared" si="4"/>
        <v>0</v>
      </c>
    </row>
    <row r="45" spans="1:6" x14ac:dyDescent="0.25">
      <c r="A45" s="9">
        <f t="shared" si="3"/>
        <v>44602</v>
      </c>
      <c r="B45" s="8"/>
      <c r="C45" s="3">
        <f t="shared" si="0"/>
        <v>0</v>
      </c>
      <c r="D45" s="56">
        <f t="shared" si="1"/>
        <v>4.501891693351176E-3</v>
      </c>
      <c r="E45" s="59">
        <f t="shared" si="2"/>
        <v>54.022700320214113</v>
      </c>
      <c r="F45" s="59">
        <f t="shared" si="4"/>
        <v>0</v>
      </c>
    </row>
    <row r="46" spans="1:6" x14ac:dyDescent="0.25">
      <c r="A46" s="9">
        <f t="shared" si="3"/>
        <v>44603</v>
      </c>
      <c r="B46" s="8"/>
      <c r="C46" s="3">
        <f t="shared" si="0"/>
        <v>0</v>
      </c>
      <c r="D46" s="56">
        <f t="shared" si="1"/>
        <v>4.4879516399482641E-3</v>
      </c>
      <c r="E46" s="59">
        <f t="shared" si="2"/>
        <v>53.855419679379168</v>
      </c>
      <c r="F46" s="59">
        <f t="shared" si="4"/>
        <v>0</v>
      </c>
    </row>
    <row r="47" spans="1:6" x14ac:dyDescent="0.25">
      <c r="A47" s="9">
        <f t="shared" si="3"/>
        <v>44604</v>
      </c>
      <c r="B47" s="8"/>
      <c r="C47" s="3">
        <f t="shared" si="0"/>
        <v>0</v>
      </c>
      <c r="D47" s="56">
        <f t="shared" si="1"/>
        <v>4.4734968099678666E-3</v>
      </c>
      <c r="E47" s="59">
        <f t="shared" si="2"/>
        <v>53.681961719614399</v>
      </c>
      <c r="F47" s="59">
        <f t="shared" si="4"/>
        <v>0</v>
      </c>
    </row>
    <row r="48" spans="1:6" x14ac:dyDescent="0.25">
      <c r="A48" s="9">
        <f t="shared" si="3"/>
        <v>44605</v>
      </c>
      <c r="B48" s="8"/>
      <c r="C48" s="3">
        <f t="shared" si="0"/>
        <v>0</v>
      </c>
      <c r="D48" s="56">
        <f t="shared" si="1"/>
        <v>4.4585314866882565E-3</v>
      </c>
      <c r="E48" s="59">
        <f t="shared" si="2"/>
        <v>53.502377840259079</v>
      </c>
      <c r="F48" s="59">
        <f t="shared" si="4"/>
        <v>0</v>
      </c>
    </row>
    <row r="49" spans="1:6" x14ac:dyDescent="0.25">
      <c r="A49" s="9">
        <f t="shared" si="3"/>
        <v>44606</v>
      </c>
      <c r="B49" s="8"/>
      <c r="C49" s="3">
        <f t="shared" si="0"/>
        <v>0</v>
      </c>
      <c r="D49" s="56">
        <f t="shared" si="1"/>
        <v>4.4430601046575036E-3</v>
      </c>
      <c r="E49" s="59">
        <f t="shared" si="2"/>
        <v>53.316721255890045</v>
      </c>
      <c r="F49" s="59">
        <f t="shared" si="4"/>
        <v>0</v>
      </c>
    </row>
    <row r="50" spans="1:6" x14ac:dyDescent="0.25">
      <c r="A50" s="9">
        <f t="shared" si="3"/>
        <v>44607</v>
      </c>
      <c r="B50" s="8"/>
      <c r="C50" s="3">
        <f t="shared" si="0"/>
        <v>0</v>
      </c>
      <c r="D50" s="56">
        <f t="shared" si="1"/>
        <v>4.4270872483802067E-3</v>
      </c>
      <c r="E50" s="59">
        <f t="shared" si="2"/>
        <v>53.12504698056248</v>
      </c>
      <c r="F50" s="59">
        <f t="shared" si="4"/>
        <v>0</v>
      </c>
    </row>
    <row r="51" spans="1:6" x14ac:dyDescent="0.25">
      <c r="A51" s="9">
        <f t="shared" si="3"/>
        <v>44608</v>
      </c>
      <c r="B51" s="8"/>
      <c r="C51" s="3">
        <f t="shared" si="0"/>
        <v>0</v>
      </c>
      <c r="D51" s="56">
        <f t="shared" si="1"/>
        <v>4.4106176509583032E-3</v>
      </c>
      <c r="E51" s="59">
        <f t="shared" si="2"/>
        <v>52.927411811499638</v>
      </c>
      <c r="F51" s="59">
        <f t="shared" si="4"/>
        <v>0</v>
      </c>
    </row>
    <row r="52" spans="1:6" x14ac:dyDescent="0.25">
      <c r="A52" s="9">
        <f t="shared" si="3"/>
        <v>44609</v>
      </c>
      <c r="B52" s="8"/>
      <c r="C52" s="3">
        <f t="shared" si="0"/>
        <v>0</v>
      </c>
      <c r="D52" s="56">
        <f t="shared" si="1"/>
        <v>4.3936561926888381E-3</v>
      </c>
      <c r="E52" s="59">
        <f t="shared" si="2"/>
        <v>52.723874312266055</v>
      </c>
      <c r="F52" s="59">
        <f t="shared" si="4"/>
        <v>0</v>
      </c>
    </row>
    <row r="53" spans="1:6" x14ac:dyDescent="0.25">
      <c r="A53" s="9">
        <f t="shared" si="3"/>
        <v>44610</v>
      </c>
      <c r="B53" s="8"/>
      <c r="C53" s="3">
        <f t="shared" si="0"/>
        <v>0</v>
      </c>
      <c r="D53" s="56">
        <f t="shared" si="1"/>
        <v>4.3762078996181786E-3</v>
      </c>
      <c r="E53" s="59">
        <f t="shared" si="2"/>
        <v>52.514494795418145</v>
      </c>
      <c r="F53" s="59">
        <f t="shared" si="4"/>
        <v>0</v>
      </c>
    </row>
    <row r="54" spans="1:6" x14ac:dyDescent="0.25">
      <c r="A54" s="9">
        <f t="shared" si="3"/>
        <v>44611</v>
      </c>
      <c r="B54" s="8"/>
      <c r="C54" s="3">
        <f t="shared" si="0"/>
        <v>0</v>
      </c>
      <c r="D54" s="56">
        <f t="shared" si="1"/>
        <v>4.3582779420518972E-3</v>
      </c>
      <c r="E54" s="59">
        <f t="shared" si="2"/>
        <v>52.299335304622765</v>
      </c>
      <c r="F54" s="59">
        <f t="shared" si="4"/>
        <v>0</v>
      </c>
    </row>
    <row r="55" spans="1:6" x14ac:dyDescent="0.25">
      <c r="A55" s="9">
        <f t="shared" si="3"/>
        <v>44612</v>
      </c>
      <c r="B55" s="8"/>
      <c r="C55" s="3">
        <f t="shared" si="0"/>
        <v>0</v>
      </c>
      <c r="D55" s="56">
        <f t="shared" si="1"/>
        <v>4.3398716330237406E-3</v>
      </c>
      <c r="E55" s="59">
        <f t="shared" si="2"/>
        <v>52.078459596284887</v>
      </c>
      <c r="F55" s="59">
        <f t="shared" si="4"/>
        <v>0</v>
      </c>
    </row>
    <row r="56" spans="1:6" x14ac:dyDescent="0.25">
      <c r="A56" s="9">
        <f t="shared" si="3"/>
        <v>44613</v>
      </c>
      <c r="B56" s="8"/>
      <c r="C56" s="3">
        <f t="shared" si="0"/>
        <v>0</v>
      </c>
      <c r="D56" s="56">
        <f t="shared" si="1"/>
        <v>4.3209944267198278E-3</v>
      </c>
      <c r="E56" s="59">
        <f t="shared" si="2"/>
        <v>51.851933120637931</v>
      </c>
      <c r="F56" s="59">
        <f t="shared" si="4"/>
        <v>0</v>
      </c>
    </row>
    <row r="57" spans="1:6" x14ac:dyDescent="0.25">
      <c r="A57" s="9">
        <f t="shared" si="3"/>
        <v>44614</v>
      </c>
      <c r="B57" s="8"/>
      <c r="C57" s="3">
        <f t="shared" ref="C57:C120" si="5">IF(B57=0,0,B57-B56)</f>
        <v>0</v>
      </c>
      <c r="D57" s="56">
        <f t="shared" si="1"/>
        <v>4.3016519168641602E-3</v>
      </c>
      <c r="E57" s="59">
        <f t="shared" si="2"/>
        <v>51.61982300236992</v>
      </c>
      <c r="F57" s="59">
        <f t="shared" si="4"/>
        <v>0</v>
      </c>
    </row>
    <row r="58" spans="1:6" x14ac:dyDescent="0.25">
      <c r="A58" s="9">
        <f t="shared" si="3"/>
        <v>44615</v>
      </c>
      <c r="B58" s="8"/>
      <c r="C58" s="3">
        <f t="shared" si="5"/>
        <v>0</v>
      </c>
      <c r="D58" s="60">
        <f t="shared" si="1"/>
        <v>4.2818498350595969E-3</v>
      </c>
      <c r="E58" s="59">
        <f t="shared" si="2"/>
        <v>51.382198020715165</v>
      </c>
      <c r="F58" s="59">
        <f t="shared" si="4"/>
        <v>0</v>
      </c>
    </row>
    <row r="59" spans="1:6" x14ac:dyDescent="0.25">
      <c r="A59" s="9">
        <f t="shared" si="3"/>
        <v>44616</v>
      </c>
      <c r="B59" s="8"/>
      <c r="C59" s="3">
        <f t="shared" si="5"/>
        <v>0</v>
      </c>
      <c r="D59" s="60">
        <f t="shared" si="1"/>
        <v>4.2615940490906036E-3</v>
      </c>
      <c r="E59" s="59">
        <f t="shared" si="2"/>
        <v>51.139128589087242</v>
      </c>
      <c r="F59" s="59">
        <f t="shared" si="4"/>
        <v>0</v>
      </c>
    </row>
    <row r="60" spans="1:6" x14ac:dyDescent="0.25">
      <c r="A60" s="9">
        <f t="shared" si="3"/>
        <v>44617</v>
      </c>
      <c r="B60" s="8"/>
      <c r="C60" s="3">
        <f t="shared" si="5"/>
        <v>0</v>
      </c>
      <c r="D60" s="60">
        <f t="shared" si="1"/>
        <v>4.2408905611834502E-3</v>
      </c>
      <c r="E60" s="59">
        <f t="shared" si="2"/>
        <v>50.890686734201402</v>
      </c>
      <c r="F60" s="59">
        <f t="shared" si="4"/>
        <v>0</v>
      </c>
    </row>
    <row r="61" spans="1:6" x14ac:dyDescent="0.25">
      <c r="A61" s="9">
        <f t="shared" si="3"/>
        <v>44618</v>
      </c>
      <c r="B61" s="8"/>
      <c r="C61" s="3">
        <f t="shared" si="5"/>
        <v>0</v>
      </c>
      <c r="D61" s="60">
        <f t="shared" si="1"/>
        <v>4.2197455062286948E-3</v>
      </c>
      <c r="E61" s="59">
        <f t="shared" si="2"/>
        <v>50.636946074744337</v>
      </c>
      <c r="F61" s="59">
        <f t="shared" si="4"/>
        <v>0</v>
      </c>
    </row>
    <row r="62" spans="1:6" x14ac:dyDescent="0.25">
      <c r="A62" s="9">
        <f t="shared" si="3"/>
        <v>44619</v>
      </c>
      <c r="B62" s="8"/>
      <c r="C62" s="3">
        <f t="shared" si="5"/>
        <v>0</v>
      </c>
      <c r="D62" s="60">
        <f t="shared" si="1"/>
        <v>4.1981651499623327E-3</v>
      </c>
      <c r="E62" s="59">
        <f t="shared" si="2"/>
        <v>50.377981799547996</v>
      </c>
      <c r="F62" s="59">
        <f t="shared" si="4"/>
        <v>0</v>
      </c>
    </row>
    <row r="63" spans="1:6" x14ac:dyDescent="0.25">
      <c r="A63" s="9">
        <f t="shared" si="3"/>
        <v>44620</v>
      </c>
      <c r="B63" s="8"/>
      <c r="C63" s="3">
        <f t="shared" si="5"/>
        <v>0</v>
      </c>
      <c r="D63" s="60">
        <f t="shared" si="1"/>
        <v>4.1761558871095221E-3</v>
      </c>
      <c r="E63" s="59">
        <f t="shared" si="2"/>
        <v>50.113870645314265</v>
      </c>
      <c r="F63" s="59">
        <f t="shared" si="4"/>
        <v>0</v>
      </c>
    </row>
    <row r="64" spans="1:6" x14ac:dyDescent="0.25">
      <c r="A64" s="9">
        <f t="shared" si="3"/>
        <v>44621</v>
      </c>
      <c r="B64" s="8"/>
      <c r="C64" s="3">
        <f t="shared" si="5"/>
        <v>0</v>
      </c>
      <c r="D64" s="60">
        <f t="shared" si="1"/>
        <v>4.1537242394901353E-3</v>
      </c>
      <c r="E64" s="59">
        <f t="shared" si="2"/>
        <v>49.844690873881625</v>
      </c>
      <c r="F64" s="59">
        <f t="shared" si="4"/>
        <v>0</v>
      </c>
    </row>
    <row r="65" spans="1:6" x14ac:dyDescent="0.25">
      <c r="A65" s="9">
        <f t="shared" si="3"/>
        <v>44622</v>
      </c>
      <c r="B65" s="8"/>
      <c r="C65" s="3">
        <f t="shared" si="5"/>
        <v>0</v>
      </c>
      <c r="D65" s="60">
        <f t="shared" si="1"/>
        <v>4.1308768540851797E-3</v>
      </c>
      <c r="E65" s="59">
        <f t="shared" si="2"/>
        <v>49.570522249022154</v>
      </c>
      <c r="F65" s="59">
        <f t="shared" si="4"/>
        <v>0</v>
      </c>
    </row>
    <row r="66" spans="1:6" x14ac:dyDescent="0.25">
      <c r="A66" s="9">
        <f t="shared" si="3"/>
        <v>44623</v>
      </c>
      <c r="B66" s="8"/>
      <c r="C66" s="3">
        <f t="shared" si="5"/>
        <v>0</v>
      </c>
      <c r="D66" s="60">
        <f t="shared" si="1"/>
        <v>4.1076205010684951E-3</v>
      </c>
      <c r="E66" s="59">
        <f t="shared" si="2"/>
        <v>49.291446012821943</v>
      </c>
      <c r="F66" s="59">
        <f t="shared" si="4"/>
        <v>0</v>
      </c>
    </row>
    <row r="67" spans="1:6" x14ac:dyDescent="0.25">
      <c r="A67" s="9">
        <f t="shared" si="3"/>
        <v>44624</v>
      </c>
      <c r="B67" s="8"/>
      <c r="C67" s="3">
        <f t="shared" si="5"/>
        <v>0</v>
      </c>
      <c r="D67" s="60">
        <f t="shared" si="1"/>
        <v>4.0839620717987787E-3</v>
      </c>
      <c r="E67" s="59">
        <f t="shared" si="2"/>
        <v>49.007544861585345</v>
      </c>
      <c r="F67" s="59">
        <f t="shared" si="4"/>
        <v>0</v>
      </c>
    </row>
    <row r="68" spans="1:6" x14ac:dyDescent="0.25">
      <c r="A68" s="9">
        <f t="shared" si="3"/>
        <v>44625</v>
      </c>
      <c r="B68" s="8"/>
      <c r="C68" s="3">
        <f t="shared" si="5"/>
        <v>0</v>
      </c>
      <c r="D68" s="60">
        <f t="shared" si="1"/>
        <v>4.0599085767796788E-3</v>
      </c>
      <c r="E68" s="59">
        <f t="shared" si="2"/>
        <v>48.718902921356147</v>
      </c>
      <c r="F68" s="59">
        <f t="shared" si="4"/>
        <v>0</v>
      </c>
    </row>
    <row r="69" spans="1:6" x14ac:dyDescent="0.25">
      <c r="A69" s="9">
        <f t="shared" si="3"/>
        <v>44626</v>
      </c>
      <c r="B69" s="8"/>
      <c r="C69" s="3">
        <f t="shared" si="5"/>
        <v>0</v>
      </c>
      <c r="D69" s="60">
        <f t="shared" si="1"/>
        <v>4.0354671435805685E-3</v>
      </c>
      <c r="E69" s="59">
        <f t="shared" si="2"/>
        <v>48.425605722966822</v>
      </c>
      <c r="F69" s="59">
        <f t="shared" si="4"/>
        <v>0</v>
      </c>
    </row>
    <row r="70" spans="1:6" x14ac:dyDescent="0.25">
      <c r="A70" s="9">
        <f t="shared" si="3"/>
        <v>44627</v>
      </c>
      <c r="B70" s="8"/>
      <c r="C70" s="3">
        <f t="shared" si="5"/>
        <v>0</v>
      </c>
      <c r="D70" s="60">
        <f t="shared" ref="D70:D133" si="6">SIN((A70+14+Q$4)/365*2*PI())*Q$13+100%/363.54</f>
        <v>4.0106450147259177E-3</v>
      </c>
      <c r="E70" s="59">
        <f t="shared" ref="E70:E133" si="7">D70*E$2</f>
        <v>48.127740176711015</v>
      </c>
      <c r="F70" s="59">
        <f t="shared" si="4"/>
        <v>0</v>
      </c>
    </row>
    <row r="71" spans="1:6" x14ac:dyDescent="0.25">
      <c r="A71" s="9">
        <f t="shared" ref="A71:A134" si="8">A70+1</f>
        <v>44628</v>
      </c>
      <c r="B71" s="8"/>
      <c r="C71" s="3">
        <f t="shared" si="5"/>
        <v>0</v>
      </c>
      <c r="D71" s="60">
        <f t="shared" si="6"/>
        <v>3.9854495455480506E-3</v>
      </c>
      <c r="E71" s="59">
        <f t="shared" si="7"/>
        <v>47.825394546576604</v>
      </c>
      <c r="F71" s="59">
        <f t="shared" ref="F71:F134" si="9">F$4*D71</f>
        <v>0</v>
      </c>
    </row>
    <row r="72" spans="1:6" x14ac:dyDescent="0.25">
      <c r="A72" s="9">
        <f t="shared" si="8"/>
        <v>44629</v>
      </c>
      <c r="B72" s="8"/>
      <c r="C72" s="3">
        <f t="shared" si="5"/>
        <v>0</v>
      </c>
      <c r="D72" s="60">
        <f t="shared" si="6"/>
        <v>3.9598882020080777E-3</v>
      </c>
      <c r="E72" s="59">
        <f t="shared" si="7"/>
        <v>47.518658424096934</v>
      </c>
      <c r="F72" s="59">
        <f t="shared" si="9"/>
        <v>0</v>
      </c>
    </row>
    <row r="73" spans="1:6" x14ac:dyDescent="0.25">
      <c r="A73" s="9">
        <f t="shared" si="8"/>
        <v>44630</v>
      </c>
      <c r="B73" s="8"/>
      <c r="C73" s="3">
        <f t="shared" si="5"/>
        <v>0</v>
      </c>
      <c r="D73" s="60">
        <f t="shared" si="6"/>
        <v>3.9339685584840866E-3</v>
      </c>
      <c r="E73" s="59">
        <f t="shared" si="7"/>
        <v>47.207622701809036</v>
      </c>
      <c r="F73" s="59">
        <f t="shared" si="9"/>
        <v>0</v>
      </c>
    </row>
    <row r="74" spans="1:6" x14ac:dyDescent="0.25">
      <c r="A74" s="9">
        <f t="shared" si="8"/>
        <v>44631</v>
      </c>
      <c r="B74" s="8"/>
      <c r="C74" s="3">
        <f t="shared" si="5"/>
        <v>0</v>
      </c>
      <c r="D74" s="60">
        <f t="shared" si="6"/>
        <v>3.9076982955255019E-3</v>
      </c>
      <c r="E74" s="59">
        <f t="shared" si="7"/>
        <v>46.892379546306024</v>
      </c>
      <c r="F74" s="59">
        <f t="shared" si="9"/>
        <v>0</v>
      </c>
    </row>
    <row r="75" spans="1:6" x14ac:dyDescent="0.25">
      <c r="A75" s="9">
        <f t="shared" si="8"/>
        <v>44632</v>
      </c>
      <c r="B75" s="8"/>
      <c r="C75" s="3">
        <f t="shared" si="5"/>
        <v>0</v>
      </c>
      <c r="D75" s="60">
        <f t="shared" si="6"/>
        <v>3.8810851975785441E-3</v>
      </c>
      <c r="E75" s="59">
        <f t="shared" si="7"/>
        <v>46.573022370942532</v>
      </c>
      <c r="F75" s="59">
        <f t="shared" si="9"/>
        <v>0</v>
      </c>
    </row>
    <row r="76" spans="1:6" x14ac:dyDescent="0.25">
      <c r="A76" s="9">
        <f t="shared" si="8"/>
        <v>44633</v>
      </c>
      <c r="B76" s="8"/>
      <c r="C76" s="3">
        <f t="shared" si="5"/>
        <v>0</v>
      </c>
      <c r="D76" s="60">
        <f t="shared" si="6"/>
        <v>3.8541371506783219E-3</v>
      </c>
      <c r="E76" s="59">
        <f t="shared" si="7"/>
        <v>46.24964580813986</v>
      </c>
      <c r="F76" s="59">
        <f t="shared" si="9"/>
        <v>0</v>
      </c>
    </row>
    <row r="77" spans="1:6" x14ac:dyDescent="0.25">
      <c r="A77" s="9">
        <f t="shared" si="8"/>
        <v>44634</v>
      </c>
      <c r="B77" s="8"/>
      <c r="C77" s="3">
        <f t="shared" si="5"/>
        <v>0</v>
      </c>
      <c r="D77" s="60">
        <f t="shared" si="6"/>
        <v>3.826862140112716E-3</v>
      </c>
      <c r="E77" s="59">
        <f t="shared" si="7"/>
        <v>45.922345681352596</v>
      </c>
      <c r="F77" s="59">
        <f t="shared" si="9"/>
        <v>0</v>
      </c>
    </row>
    <row r="78" spans="1:6" x14ac:dyDescent="0.25">
      <c r="A78" s="9">
        <f t="shared" si="8"/>
        <v>44635</v>
      </c>
      <c r="B78" s="8"/>
      <c r="C78" s="3">
        <f t="shared" si="5"/>
        <v>0</v>
      </c>
      <c r="D78" s="60">
        <f t="shared" si="6"/>
        <v>3.7992682480558178E-3</v>
      </c>
      <c r="E78" s="59">
        <f t="shared" si="7"/>
        <v>45.591218976669815</v>
      </c>
      <c r="F78" s="59">
        <f t="shared" si="9"/>
        <v>0</v>
      </c>
    </row>
    <row r="79" spans="1:6" x14ac:dyDescent="0.25">
      <c r="A79" s="9">
        <f t="shared" si="8"/>
        <v>44636</v>
      </c>
      <c r="B79" s="8"/>
      <c r="C79" s="3">
        <f t="shared" si="5"/>
        <v>0</v>
      </c>
      <c r="D79" s="60">
        <f t="shared" si="6"/>
        <v>3.7713636511737332E-3</v>
      </c>
      <c r="E79" s="59">
        <f t="shared" si="7"/>
        <v>45.2563638140848</v>
      </c>
      <c r="F79" s="59">
        <f t="shared" si="9"/>
        <v>0</v>
      </c>
    </row>
    <row r="80" spans="1:6" x14ac:dyDescent="0.25">
      <c r="A80" s="9">
        <f t="shared" si="8"/>
        <v>44637</v>
      </c>
      <c r="B80" s="8"/>
      <c r="C80" s="3">
        <f t="shared" si="5"/>
        <v>0</v>
      </c>
      <c r="D80" s="60">
        <f t="shared" si="6"/>
        <v>3.7431566182003799E-3</v>
      </c>
      <c r="E80" s="59">
        <f t="shared" si="7"/>
        <v>44.91787941840456</v>
      </c>
      <c r="F80" s="59">
        <f t="shared" si="9"/>
        <v>0</v>
      </c>
    </row>
    <row r="81" spans="1:6" x14ac:dyDescent="0.25">
      <c r="A81" s="9">
        <f t="shared" si="8"/>
        <v>44638</v>
      </c>
      <c r="B81" s="8"/>
      <c r="C81" s="3">
        <f t="shared" si="5"/>
        <v>0</v>
      </c>
      <c r="D81" s="60">
        <f t="shared" si="6"/>
        <v>3.7146555074887588E-3</v>
      </c>
      <c r="E81" s="59">
        <f t="shared" si="7"/>
        <v>44.575866089865109</v>
      </c>
      <c r="F81" s="59">
        <f t="shared" si="9"/>
        <v>0</v>
      </c>
    </row>
    <row r="82" spans="1:6" x14ac:dyDescent="0.25">
      <c r="A82" s="9">
        <f t="shared" si="8"/>
        <v>44639</v>
      </c>
      <c r="B82" s="8"/>
      <c r="C82" s="3">
        <f t="shared" si="5"/>
        <v>0</v>
      </c>
      <c r="D82" s="60">
        <f t="shared" si="6"/>
        <v>3.685868764532892E-3</v>
      </c>
      <c r="E82" s="59">
        <f t="shared" si="7"/>
        <v>44.230425174394703</v>
      </c>
      <c r="F82" s="59">
        <f t="shared" si="9"/>
        <v>0</v>
      </c>
    </row>
    <row r="83" spans="1:6" x14ac:dyDescent="0.25">
      <c r="A83" s="9">
        <f t="shared" si="8"/>
        <v>44640</v>
      </c>
      <c r="B83" s="8"/>
      <c r="C83" s="3">
        <f t="shared" si="5"/>
        <v>0</v>
      </c>
      <c r="D83" s="60">
        <f t="shared" si="6"/>
        <v>3.6568049194657935E-3</v>
      </c>
      <c r="E83" s="59">
        <f t="shared" si="7"/>
        <v>43.881659033589521</v>
      </c>
      <c r="F83" s="59">
        <f t="shared" si="9"/>
        <v>0</v>
      </c>
    </row>
    <row r="84" spans="1:6" x14ac:dyDescent="0.25">
      <c r="A84" s="9">
        <f t="shared" si="8"/>
        <v>44641</v>
      </c>
      <c r="B84" s="8"/>
      <c r="C84" s="3">
        <f t="shared" si="5"/>
        <v>0</v>
      </c>
      <c r="D84" s="60">
        <f t="shared" si="6"/>
        <v>3.6274725845323896E-3</v>
      </c>
      <c r="E84" s="59">
        <f t="shared" si="7"/>
        <v>43.529671014388676</v>
      </c>
      <c r="F84" s="59">
        <f t="shared" si="9"/>
        <v>0</v>
      </c>
    </row>
    <row r="85" spans="1:6" x14ac:dyDescent="0.25">
      <c r="A85" s="9">
        <f t="shared" si="8"/>
        <v>44642</v>
      </c>
      <c r="B85" s="8"/>
      <c r="C85" s="3">
        <f t="shared" si="5"/>
        <v>0</v>
      </c>
      <c r="D85" s="60">
        <f t="shared" si="6"/>
        <v>3.5978804515361777E-3</v>
      </c>
      <c r="E85" s="59">
        <f t="shared" si="7"/>
        <v>43.174565418434135</v>
      </c>
      <c r="F85" s="59">
        <f t="shared" si="9"/>
        <v>0</v>
      </c>
    </row>
    <row r="86" spans="1:6" x14ac:dyDescent="0.25">
      <c r="A86" s="9">
        <f t="shared" si="8"/>
        <v>44643</v>
      </c>
      <c r="B86" s="8"/>
      <c r="C86" s="3">
        <f t="shared" si="5"/>
        <v>0</v>
      </c>
      <c r="D86" s="60">
        <f t="shared" si="6"/>
        <v>3.5680372892654033E-3</v>
      </c>
      <c r="E86" s="59">
        <f t="shared" si="7"/>
        <v>42.816447471184837</v>
      </c>
      <c r="F86" s="59">
        <f t="shared" si="9"/>
        <v>0</v>
      </c>
    </row>
    <row r="87" spans="1:6" x14ac:dyDescent="0.25">
      <c r="A87" s="9">
        <f t="shared" si="8"/>
        <v>44644</v>
      </c>
      <c r="B87" s="8"/>
      <c r="C87" s="3">
        <f t="shared" si="5"/>
        <v>0</v>
      </c>
      <c r="D87" s="60">
        <f t="shared" si="6"/>
        <v>3.5379519408923277E-3</v>
      </c>
      <c r="E87" s="59">
        <f t="shared" si="7"/>
        <v>42.455423290707934</v>
      </c>
      <c r="F87" s="59">
        <f t="shared" si="9"/>
        <v>0</v>
      </c>
    </row>
    <row r="88" spans="1:6" x14ac:dyDescent="0.25">
      <c r="A88" s="9">
        <f t="shared" si="8"/>
        <v>44645</v>
      </c>
      <c r="B88" s="8"/>
      <c r="C88" s="3">
        <f t="shared" si="5"/>
        <v>0</v>
      </c>
      <c r="D88" s="60">
        <f t="shared" si="6"/>
        <v>3.507633321355562E-3</v>
      </c>
      <c r="E88" s="59">
        <f t="shared" si="7"/>
        <v>42.091599856266747</v>
      </c>
      <c r="F88" s="59">
        <f t="shared" si="9"/>
        <v>0</v>
      </c>
    </row>
    <row r="89" spans="1:6" x14ac:dyDescent="0.25">
      <c r="A89" s="9">
        <f t="shared" si="8"/>
        <v>44646</v>
      </c>
      <c r="B89" s="8"/>
      <c r="C89" s="3">
        <f t="shared" si="5"/>
        <v>0</v>
      </c>
      <c r="D89" s="60">
        <f t="shared" si="6"/>
        <v>3.4770904147160041E-3</v>
      </c>
      <c r="E89" s="59">
        <f t="shared" si="7"/>
        <v>41.725084976592051</v>
      </c>
      <c r="F89" s="59">
        <f t="shared" si="9"/>
        <v>0</v>
      </c>
    </row>
    <row r="90" spans="1:6" x14ac:dyDescent="0.25">
      <c r="A90" s="9">
        <f t="shared" si="8"/>
        <v>44647</v>
      </c>
      <c r="B90" s="8"/>
      <c r="C90" s="3">
        <f t="shared" si="5"/>
        <v>0</v>
      </c>
      <c r="D90" s="60">
        <f t="shared" si="6"/>
        <v>3.4463322714964649E-3</v>
      </c>
      <c r="E90" s="59">
        <f t="shared" si="7"/>
        <v>41.35598725795758</v>
      </c>
      <c r="F90" s="59">
        <f t="shared" si="9"/>
        <v>0</v>
      </c>
    </row>
    <row r="91" spans="1:6" x14ac:dyDescent="0.25">
      <c r="A91" s="9">
        <f t="shared" si="8"/>
        <v>44648</v>
      </c>
      <c r="B91" s="8"/>
      <c r="C91" s="3">
        <f t="shared" si="5"/>
        <v>0</v>
      </c>
      <c r="D91" s="60">
        <f t="shared" si="6"/>
        <v>3.4153680059983938E-3</v>
      </c>
      <c r="E91" s="59">
        <f t="shared" si="7"/>
        <v>40.984416071980725</v>
      </c>
      <c r="F91" s="59">
        <f t="shared" si="9"/>
        <v>0</v>
      </c>
    </row>
    <row r="92" spans="1:6" x14ac:dyDescent="0.25">
      <c r="A92" s="9">
        <f t="shared" si="8"/>
        <v>44649</v>
      </c>
      <c r="B92" s="8"/>
      <c r="C92" s="3">
        <f t="shared" si="5"/>
        <v>0</v>
      </c>
      <c r="D92" s="60">
        <f t="shared" si="6"/>
        <v>3.3842067936019219E-3</v>
      </c>
      <c r="E92" s="59">
        <f t="shared" si="7"/>
        <v>40.610481523223065</v>
      </c>
      <c r="F92" s="59">
        <f t="shared" si="9"/>
        <v>0</v>
      </c>
    </row>
    <row r="93" spans="1:6" x14ac:dyDescent="0.25">
      <c r="A93" s="9">
        <f t="shared" si="8"/>
        <v>44650</v>
      </c>
      <c r="B93" s="8"/>
      <c r="C93" s="3">
        <f t="shared" si="5"/>
        <v>0</v>
      </c>
      <c r="D93" s="60">
        <f t="shared" si="6"/>
        <v>3.3528578680465885E-3</v>
      </c>
      <c r="E93" s="59">
        <f t="shared" si="7"/>
        <v>40.234294416559059</v>
      </c>
      <c r="F93" s="59">
        <f t="shared" si="9"/>
        <v>0</v>
      </c>
    </row>
    <row r="94" spans="1:6" x14ac:dyDescent="0.25">
      <c r="A94" s="9">
        <f t="shared" si="8"/>
        <v>44651</v>
      </c>
      <c r="B94" s="8"/>
      <c r="C94" s="3">
        <f t="shared" si="5"/>
        <v>0</v>
      </c>
      <c r="D94" s="60">
        <f t="shared" si="6"/>
        <v>3.3213305186960149E-3</v>
      </c>
      <c r="E94" s="59">
        <f t="shared" si="7"/>
        <v>39.85596622435218</v>
      </c>
      <c r="F94" s="59">
        <f t="shared" si="9"/>
        <v>0</v>
      </c>
    </row>
    <row r="95" spans="1:6" x14ac:dyDescent="0.25">
      <c r="A95" s="9">
        <f t="shared" si="8"/>
        <v>44652</v>
      </c>
      <c r="B95" s="8"/>
      <c r="C95" s="3">
        <f t="shared" si="5"/>
        <v>0</v>
      </c>
      <c r="D95" s="60">
        <f t="shared" si="6"/>
        <v>3.2896340877838137E-3</v>
      </c>
      <c r="E95" s="59">
        <f t="shared" si="7"/>
        <v>39.475609053405762</v>
      </c>
      <c r="F95" s="59">
        <f t="shared" si="9"/>
        <v>0</v>
      </c>
    </row>
    <row r="96" spans="1:6" x14ac:dyDescent="0.25">
      <c r="A96" s="9">
        <f t="shared" si="8"/>
        <v>44653</v>
      </c>
      <c r="B96" s="8"/>
      <c r="C96" s="3">
        <f t="shared" si="5"/>
        <v>0</v>
      </c>
      <c r="D96" s="60">
        <f t="shared" si="6"/>
        <v>3.2577779676469468E-3</v>
      </c>
      <c r="E96" s="59">
        <f t="shared" si="7"/>
        <v>39.093335611763365</v>
      </c>
      <c r="F96" s="59">
        <f t="shared" si="9"/>
        <v>0</v>
      </c>
    </row>
    <row r="97" spans="1:6" x14ac:dyDescent="0.25">
      <c r="A97" s="9">
        <f t="shared" si="8"/>
        <v>44654</v>
      </c>
      <c r="B97" s="8"/>
      <c r="C97" s="3">
        <f t="shared" si="5"/>
        <v>0</v>
      </c>
      <c r="D97" s="60">
        <f t="shared" si="6"/>
        <v>3.2257715979411138E-3</v>
      </c>
      <c r="E97" s="59">
        <f t="shared" si="7"/>
        <v>38.709259175293369</v>
      </c>
      <c r="F97" s="59">
        <f t="shared" si="9"/>
        <v>0</v>
      </c>
    </row>
    <row r="98" spans="1:6" x14ac:dyDescent="0.25">
      <c r="A98" s="9">
        <f t="shared" si="8"/>
        <v>44655</v>
      </c>
      <c r="B98" s="8"/>
      <c r="C98" s="3">
        <f t="shared" si="5"/>
        <v>0</v>
      </c>
      <c r="D98" s="60">
        <f t="shared" si="6"/>
        <v>3.1936244628442E-3</v>
      </c>
      <c r="E98" s="59">
        <f t="shared" si="7"/>
        <v>38.323493554130401</v>
      </c>
      <c r="F98" s="59">
        <f t="shared" si="9"/>
        <v>0</v>
      </c>
    </row>
    <row r="99" spans="1:6" x14ac:dyDescent="0.25">
      <c r="A99" s="9">
        <f t="shared" si="8"/>
        <v>44656</v>
      </c>
      <c r="B99" s="8"/>
      <c r="C99" s="3">
        <f t="shared" si="5"/>
        <v>0</v>
      </c>
      <c r="D99" s="60">
        <f t="shared" si="6"/>
        <v>3.1613460882465513E-3</v>
      </c>
      <c r="E99" s="59">
        <f t="shared" si="7"/>
        <v>37.936153058958617</v>
      </c>
      <c r="F99" s="59">
        <f t="shared" si="9"/>
        <v>0</v>
      </c>
    </row>
    <row r="100" spans="1:6" x14ac:dyDescent="0.25">
      <c r="A100" s="9">
        <f t="shared" si="8"/>
        <v>44657</v>
      </c>
      <c r="B100" s="8"/>
      <c r="C100" s="3">
        <f t="shared" si="5"/>
        <v>0</v>
      </c>
      <c r="D100" s="60">
        <f t="shared" si="6"/>
        <v>3.1289460389267586E-3</v>
      </c>
      <c r="E100" s="59">
        <f t="shared" si="7"/>
        <v>37.547352467121101</v>
      </c>
      <c r="F100" s="59">
        <f t="shared" si="9"/>
        <v>0</v>
      </c>
    </row>
    <row r="101" spans="1:6" x14ac:dyDescent="0.25">
      <c r="A101" s="9">
        <f t="shared" si="8"/>
        <v>44658</v>
      </c>
      <c r="B101" s="8"/>
      <c r="C101" s="3">
        <f t="shared" si="5"/>
        <v>0</v>
      </c>
      <c r="D101" s="60">
        <f t="shared" si="6"/>
        <v>3.0964339157191134E-3</v>
      </c>
      <c r="E101" s="59">
        <f t="shared" si="7"/>
        <v>37.157206988629362</v>
      </c>
      <c r="F101" s="59">
        <f t="shared" si="9"/>
        <v>0</v>
      </c>
    </row>
    <row r="102" spans="1:6" x14ac:dyDescent="0.25">
      <c r="A102" s="9">
        <f t="shared" si="8"/>
        <v>44659</v>
      </c>
      <c r="B102" s="8"/>
      <c r="C102" s="3">
        <f t="shared" si="5"/>
        <v>0</v>
      </c>
      <c r="D102" s="60">
        <f t="shared" si="6"/>
        <v>3.0638193526671786E-3</v>
      </c>
      <c r="E102" s="59">
        <f t="shared" si="7"/>
        <v>36.76583223200614</v>
      </c>
      <c r="F102" s="59">
        <f t="shared" si="9"/>
        <v>0</v>
      </c>
    </row>
    <row r="103" spans="1:6" x14ac:dyDescent="0.25">
      <c r="A103" s="9">
        <f t="shared" si="8"/>
        <v>44660</v>
      </c>
      <c r="B103" s="8"/>
      <c r="C103" s="3">
        <f t="shared" si="5"/>
        <v>0</v>
      </c>
      <c r="D103" s="60">
        <f t="shared" si="6"/>
        <v>3.0311120141698657E-3</v>
      </c>
      <c r="E103" s="59">
        <f t="shared" si="7"/>
        <v>36.373344170038386</v>
      </c>
      <c r="F103" s="59">
        <f t="shared" si="9"/>
        <v>0</v>
      </c>
    </row>
    <row r="104" spans="1:6" x14ac:dyDescent="0.25">
      <c r="A104" s="9">
        <f t="shared" si="8"/>
        <v>44661</v>
      </c>
      <c r="B104" s="8"/>
      <c r="C104" s="3">
        <f t="shared" si="5"/>
        <v>0</v>
      </c>
      <c r="D104" s="60">
        <f t="shared" si="6"/>
        <v>2.9983215921172363E-3</v>
      </c>
      <c r="E104" s="59">
        <f t="shared" si="7"/>
        <v>35.979859105406838</v>
      </c>
      <c r="F104" s="59">
        <f t="shared" si="9"/>
        <v>0</v>
      </c>
    </row>
    <row r="105" spans="1:6" x14ac:dyDescent="0.25">
      <c r="A105" s="9">
        <f t="shared" si="8"/>
        <v>44662</v>
      </c>
      <c r="B105" s="8"/>
      <c r="C105" s="3">
        <f t="shared" si="5"/>
        <v>0</v>
      </c>
      <c r="D105" s="60">
        <f t="shared" si="6"/>
        <v>2.9654578030194538E-3</v>
      </c>
      <c r="E105" s="59">
        <f t="shared" si="7"/>
        <v>35.585493636233444</v>
      </c>
      <c r="F105" s="59">
        <f t="shared" si="9"/>
        <v>0</v>
      </c>
    </row>
    <row r="106" spans="1:6" x14ac:dyDescent="0.25">
      <c r="A106" s="9">
        <f t="shared" si="8"/>
        <v>44663</v>
      </c>
      <c r="B106" s="8"/>
      <c r="C106" s="3">
        <f t="shared" si="5"/>
        <v>0</v>
      </c>
      <c r="D106" s="60">
        <f t="shared" si="6"/>
        <v>2.9325303851260522E-3</v>
      </c>
      <c r="E106" s="59">
        <f t="shared" si="7"/>
        <v>35.190364621512629</v>
      </c>
      <c r="F106" s="59">
        <f t="shared" si="9"/>
        <v>0</v>
      </c>
    </row>
    <row r="107" spans="1:6" x14ac:dyDescent="0.25">
      <c r="A107" s="9">
        <f t="shared" si="8"/>
        <v>44664</v>
      </c>
      <c r="B107" s="8"/>
      <c r="C107" s="3">
        <f t="shared" si="5"/>
        <v>0</v>
      </c>
      <c r="D107" s="60">
        <f t="shared" si="6"/>
        <v>2.89954909554202E-3</v>
      </c>
      <c r="E107" s="59">
        <f t="shared" si="7"/>
        <v>34.794589146504237</v>
      </c>
      <c r="F107" s="59">
        <f t="shared" si="9"/>
        <v>0</v>
      </c>
    </row>
    <row r="108" spans="1:6" x14ac:dyDescent="0.25">
      <c r="A108" s="9">
        <f t="shared" si="8"/>
        <v>44665</v>
      </c>
      <c r="B108" s="8"/>
      <c r="C108" s="3">
        <f t="shared" si="5"/>
        <v>0</v>
      </c>
      <c r="D108" s="60">
        <f t="shared" si="6"/>
        <v>2.8665237073350384E-3</v>
      </c>
      <c r="E108" s="59">
        <f t="shared" si="7"/>
        <v>34.398284488020458</v>
      </c>
      <c r="F108" s="59">
        <f t="shared" si="9"/>
        <v>0</v>
      </c>
    </row>
    <row r="109" spans="1:6" x14ac:dyDescent="0.25">
      <c r="A109" s="9">
        <f t="shared" si="8"/>
        <v>44666</v>
      </c>
      <c r="B109" s="8"/>
      <c r="C109" s="3">
        <f t="shared" si="5"/>
        <v>0</v>
      </c>
      <c r="D109" s="60">
        <f t="shared" si="6"/>
        <v>2.8334640066401606E-3</v>
      </c>
      <c r="E109" s="59">
        <f t="shared" si="7"/>
        <v>34.001568079681924</v>
      </c>
      <c r="F109" s="59">
        <f t="shared" si="9"/>
        <v>0</v>
      </c>
    </row>
    <row r="110" spans="1:6" x14ac:dyDescent="0.25">
      <c r="A110" s="9">
        <f t="shared" si="8"/>
        <v>44667</v>
      </c>
      <c r="B110" s="8"/>
      <c r="C110" s="3">
        <f t="shared" si="5"/>
        <v>0</v>
      </c>
      <c r="D110" s="60">
        <f t="shared" si="6"/>
        <v>2.8003797897606258E-3</v>
      </c>
      <c r="E110" s="59">
        <f t="shared" si="7"/>
        <v>33.604557477127507</v>
      </c>
      <c r="F110" s="59">
        <f t="shared" si="9"/>
        <v>0</v>
      </c>
    </row>
    <row r="111" spans="1:6" x14ac:dyDescent="0.25">
      <c r="A111" s="9">
        <f t="shared" si="8"/>
        <v>44668</v>
      </c>
      <c r="B111" s="8"/>
      <c r="C111" s="3">
        <f t="shared" si="5"/>
        <v>0</v>
      </c>
      <c r="D111" s="60">
        <f t="shared" si="6"/>
        <v>2.7672808602634746E-3</v>
      </c>
      <c r="E111" s="59">
        <f t="shared" si="7"/>
        <v>33.207370323161697</v>
      </c>
      <c r="F111" s="59">
        <f t="shared" si="9"/>
        <v>0</v>
      </c>
    </row>
    <row r="112" spans="1:6" x14ac:dyDescent="0.25">
      <c r="A112" s="9">
        <f t="shared" si="8"/>
        <v>44669</v>
      </c>
      <c r="B112" s="8"/>
      <c r="C112" s="3">
        <f t="shared" si="5"/>
        <v>0</v>
      </c>
      <c r="D112" s="60">
        <f t="shared" si="6"/>
        <v>2.7341770260765064E-3</v>
      </c>
      <c r="E112" s="59">
        <f t="shared" si="7"/>
        <v>32.810124312918077</v>
      </c>
      <c r="F112" s="59">
        <f t="shared" si="9"/>
        <v>0</v>
      </c>
    </row>
    <row r="113" spans="1:6" x14ac:dyDescent="0.25">
      <c r="A113" s="9">
        <f t="shared" si="8"/>
        <v>44670</v>
      </c>
      <c r="B113" s="8"/>
      <c r="C113" s="3">
        <f t="shared" si="5"/>
        <v>0</v>
      </c>
      <c r="D113" s="60">
        <f t="shared" si="6"/>
        <v>2.7010780965793556E-3</v>
      </c>
      <c r="E113" s="59">
        <f t="shared" si="7"/>
        <v>32.412937158952268</v>
      </c>
      <c r="F113" s="59">
        <f t="shared" si="9"/>
        <v>0</v>
      </c>
    </row>
    <row r="114" spans="1:6" x14ac:dyDescent="0.25">
      <c r="A114" s="9">
        <f t="shared" si="8"/>
        <v>44671</v>
      </c>
      <c r="B114" s="8"/>
      <c r="C114" s="3">
        <f t="shared" si="5"/>
        <v>0</v>
      </c>
      <c r="D114" s="60">
        <f t="shared" si="6"/>
        <v>2.6679938796998208E-3</v>
      </c>
      <c r="E114" s="59">
        <f t="shared" si="7"/>
        <v>32.015926556397851</v>
      </c>
      <c r="F114" s="59">
        <f t="shared" si="9"/>
        <v>0</v>
      </c>
    </row>
    <row r="115" spans="1:6" x14ac:dyDescent="0.25">
      <c r="A115" s="9">
        <f t="shared" si="8"/>
        <v>44672</v>
      </c>
      <c r="B115" s="8"/>
      <c r="C115" s="3">
        <f t="shared" si="5"/>
        <v>0</v>
      </c>
      <c r="D115" s="60">
        <f t="shared" si="6"/>
        <v>2.6349341790049426E-3</v>
      </c>
      <c r="E115" s="59">
        <f t="shared" si="7"/>
        <v>31.619210148059313</v>
      </c>
      <c r="F115" s="59">
        <f t="shared" si="9"/>
        <v>0</v>
      </c>
    </row>
    <row r="116" spans="1:6" x14ac:dyDescent="0.25">
      <c r="A116" s="9">
        <f t="shared" si="8"/>
        <v>44673</v>
      </c>
      <c r="B116" s="8"/>
      <c r="C116" s="3">
        <f t="shared" si="5"/>
        <v>0</v>
      </c>
      <c r="D116" s="60">
        <f t="shared" si="6"/>
        <v>2.601908790797961E-3</v>
      </c>
      <c r="E116" s="59">
        <f t="shared" si="7"/>
        <v>31.222905489575531</v>
      </c>
      <c r="F116" s="59">
        <f t="shared" si="9"/>
        <v>0</v>
      </c>
    </row>
    <row r="117" spans="1:6" x14ac:dyDescent="0.25">
      <c r="A117" s="9">
        <f t="shared" si="8"/>
        <v>44674</v>
      </c>
      <c r="B117" s="8"/>
      <c r="C117" s="3">
        <f t="shared" si="5"/>
        <v>0</v>
      </c>
      <c r="D117" s="60">
        <f t="shared" si="6"/>
        <v>2.5689275012139288E-3</v>
      </c>
      <c r="E117" s="59">
        <f t="shared" si="7"/>
        <v>30.827130014567146</v>
      </c>
      <c r="F117" s="59">
        <f t="shared" si="9"/>
        <v>0</v>
      </c>
    </row>
    <row r="118" spans="1:6" x14ac:dyDescent="0.25">
      <c r="A118" s="9">
        <f t="shared" si="8"/>
        <v>44675</v>
      </c>
      <c r="B118" s="8"/>
      <c r="C118" s="3">
        <f t="shared" si="5"/>
        <v>0</v>
      </c>
      <c r="D118" s="60">
        <f t="shared" si="6"/>
        <v>2.5360000833205268E-3</v>
      </c>
      <c r="E118" s="59">
        <f t="shared" si="7"/>
        <v>30.43200099984632</v>
      </c>
      <c r="F118" s="59">
        <f t="shared" si="9"/>
        <v>0</v>
      </c>
    </row>
    <row r="119" spans="1:6" x14ac:dyDescent="0.25">
      <c r="A119" s="9">
        <f t="shared" si="8"/>
        <v>44676</v>
      </c>
      <c r="B119" s="8"/>
      <c r="C119" s="3">
        <f t="shared" si="5"/>
        <v>0</v>
      </c>
      <c r="D119" s="60">
        <f t="shared" si="6"/>
        <v>2.5031362942227442E-3</v>
      </c>
      <c r="E119" s="59">
        <f t="shared" si="7"/>
        <v>30.037635530672929</v>
      </c>
      <c r="F119" s="59">
        <f t="shared" si="9"/>
        <v>0</v>
      </c>
    </row>
    <row r="120" spans="1:6" x14ac:dyDescent="0.25">
      <c r="A120" s="9">
        <f t="shared" si="8"/>
        <v>44677</v>
      </c>
      <c r="B120" s="8"/>
      <c r="C120" s="3">
        <f t="shared" si="5"/>
        <v>0</v>
      </c>
      <c r="D120" s="60">
        <f t="shared" si="6"/>
        <v>2.4703458721701149E-3</v>
      </c>
      <c r="E120" s="59">
        <f t="shared" si="7"/>
        <v>29.644150466041378</v>
      </c>
      <c r="F120" s="59">
        <f t="shared" si="9"/>
        <v>0</v>
      </c>
    </row>
    <row r="121" spans="1:6" x14ac:dyDescent="0.25">
      <c r="A121" s="9">
        <f t="shared" si="8"/>
        <v>44678</v>
      </c>
      <c r="B121" s="8"/>
      <c r="C121" s="3">
        <f t="shared" ref="C121:C184" si="10">IF(B121=0,0,B121-B120)</f>
        <v>0</v>
      </c>
      <c r="D121" s="60">
        <f t="shared" si="6"/>
        <v>2.4376385336728015E-3</v>
      </c>
      <c r="E121" s="59">
        <f t="shared" si="7"/>
        <v>29.251662404073617</v>
      </c>
      <c r="F121" s="59">
        <f t="shared" si="9"/>
        <v>0</v>
      </c>
    </row>
    <row r="122" spans="1:6" x14ac:dyDescent="0.25">
      <c r="A122" s="9">
        <f t="shared" si="8"/>
        <v>44679</v>
      </c>
      <c r="B122" s="8"/>
      <c r="C122" s="3">
        <f t="shared" si="10"/>
        <v>0</v>
      </c>
      <c r="D122" s="60">
        <f t="shared" si="6"/>
        <v>2.4050239706208659E-3</v>
      </c>
      <c r="E122" s="59">
        <f t="shared" si="7"/>
        <v>28.860287647450392</v>
      </c>
      <c r="F122" s="59">
        <f t="shared" si="9"/>
        <v>0</v>
      </c>
    </row>
    <row r="123" spans="1:6" x14ac:dyDescent="0.25">
      <c r="A123" s="9">
        <f t="shared" si="8"/>
        <v>44680</v>
      </c>
      <c r="B123" s="8"/>
      <c r="C123" s="3">
        <f t="shared" si="10"/>
        <v>0</v>
      </c>
      <c r="D123" s="60">
        <f t="shared" si="6"/>
        <v>2.3725118474132211E-3</v>
      </c>
      <c r="E123" s="59">
        <f t="shared" si="7"/>
        <v>28.470142168958652</v>
      </c>
      <c r="F123" s="59">
        <f t="shared" si="9"/>
        <v>0</v>
      </c>
    </row>
    <row r="124" spans="1:6" x14ac:dyDescent="0.25">
      <c r="A124" s="9">
        <f t="shared" si="8"/>
        <v>44681</v>
      </c>
      <c r="B124" s="8"/>
      <c r="C124" s="3">
        <f t="shared" si="10"/>
        <v>0</v>
      </c>
      <c r="D124" s="60">
        <f t="shared" si="6"/>
        <v>2.3401117980934279E-3</v>
      </c>
      <c r="E124" s="59">
        <f t="shared" si="7"/>
        <v>28.081341577121133</v>
      </c>
      <c r="F124" s="59">
        <f t="shared" si="9"/>
        <v>0</v>
      </c>
    </row>
    <row r="125" spans="1:6" x14ac:dyDescent="0.25">
      <c r="A125" s="9">
        <f t="shared" si="8"/>
        <v>44682</v>
      </c>
      <c r="B125" s="8"/>
      <c r="C125" s="3">
        <f t="shared" si="10"/>
        <v>0</v>
      </c>
      <c r="D125" s="60">
        <f t="shared" si="6"/>
        <v>2.3078334234957784E-3</v>
      </c>
      <c r="E125" s="59">
        <f t="shared" si="7"/>
        <v>27.694001081949342</v>
      </c>
      <c r="F125" s="59">
        <f t="shared" si="9"/>
        <v>0</v>
      </c>
    </row>
    <row r="126" spans="1:6" x14ac:dyDescent="0.25">
      <c r="A126" s="9">
        <f t="shared" si="8"/>
        <v>44683</v>
      </c>
      <c r="B126" s="8"/>
      <c r="C126" s="3">
        <f t="shared" si="10"/>
        <v>0</v>
      </c>
      <c r="D126" s="60">
        <f t="shared" si="6"/>
        <v>2.2756862883988641E-3</v>
      </c>
      <c r="E126" s="59">
        <f t="shared" si="7"/>
        <v>27.308235460786371</v>
      </c>
      <c r="F126" s="59">
        <f t="shared" si="9"/>
        <v>0</v>
      </c>
    </row>
    <row r="127" spans="1:6" x14ac:dyDescent="0.25">
      <c r="A127" s="9">
        <f t="shared" si="8"/>
        <v>44684</v>
      </c>
      <c r="B127" s="8"/>
      <c r="C127" s="3">
        <f t="shared" si="10"/>
        <v>0</v>
      </c>
      <c r="D127" s="60">
        <f t="shared" si="6"/>
        <v>2.2436799186932419E-3</v>
      </c>
      <c r="E127" s="59">
        <f t="shared" si="7"/>
        <v>26.924159024318904</v>
      </c>
      <c r="F127" s="59">
        <f t="shared" si="9"/>
        <v>0</v>
      </c>
    </row>
    <row r="128" spans="1:6" x14ac:dyDescent="0.25">
      <c r="A128" s="9">
        <f t="shared" si="8"/>
        <v>44685</v>
      </c>
      <c r="B128" s="8"/>
      <c r="C128" s="3">
        <f t="shared" si="10"/>
        <v>0</v>
      </c>
      <c r="D128" s="60">
        <f t="shared" si="6"/>
        <v>2.2118237985561638E-3</v>
      </c>
      <c r="E128" s="59">
        <f t="shared" si="7"/>
        <v>26.541885582673967</v>
      </c>
      <c r="F128" s="59">
        <f t="shared" si="9"/>
        <v>0</v>
      </c>
    </row>
    <row r="129" spans="1:6" x14ac:dyDescent="0.25">
      <c r="A129" s="9">
        <f t="shared" si="8"/>
        <v>44686</v>
      </c>
      <c r="B129" s="8"/>
      <c r="C129" s="3">
        <f t="shared" si="10"/>
        <v>0</v>
      </c>
      <c r="D129" s="60">
        <f t="shared" si="6"/>
        <v>2.1801273676441703E-3</v>
      </c>
      <c r="E129" s="59">
        <f t="shared" si="7"/>
        <v>26.161528411730043</v>
      </c>
      <c r="F129" s="59">
        <f t="shared" si="9"/>
        <v>0</v>
      </c>
    </row>
    <row r="130" spans="1:6" x14ac:dyDescent="0.25">
      <c r="A130" s="9">
        <f t="shared" si="8"/>
        <v>44687</v>
      </c>
      <c r="B130" s="8"/>
      <c r="C130" s="3">
        <f t="shared" si="10"/>
        <v>0</v>
      </c>
      <c r="D130" s="60">
        <f t="shared" si="6"/>
        <v>2.1486000182933873E-3</v>
      </c>
      <c r="E130" s="59">
        <f t="shared" si="7"/>
        <v>25.783200219520648</v>
      </c>
      <c r="F130" s="59">
        <f t="shared" si="9"/>
        <v>0</v>
      </c>
    </row>
    <row r="131" spans="1:6" x14ac:dyDescent="0.25">
      <c r="A131" s="9">
        <f t="shared" si="8"/>
        <v>44688</v>
      </c>
      <c r="B131" s="8"/>
      <c r="C131" s="3">
        <f t="shared" si="10"/>
        <v>0</v>
      </c>
      <c r="D131" s="60">
        <f t="shared" si="6"/>
        <v>2.1172510927382599E-3</v>
      </c>
      <c r="E131" s="59">
        <f t="shared" si="7"/>
        <v>25.407013112859119</v>
      </c>
      <c r="F131" s="59">
        <f t="shared" si="9"/>
        <v>0</v>
      </c>
    </row>
    <row r="132" spans="1:6" x14ac:dyDescent="0.25">
      <c r="A132" s="9">
        <f t="shared" si="8"/>
        <v>44689</v>
      </c>
      <c r="B132" s="8"/>
      <c r="C132" s="3">
        <f t="shared" si="10"/>
        <v>0</v>
      </c>
      <c r="D132" s="60">
        <f t="shared" si="6"/>
        <v>2.0860898803415811E-3</v>
      </c>
      <c r="E132" s="59">
        <f t="shared" si="7"/>
        <v>25.033078564098972</v>
      </c>
      <c r="F132" s="59">
        <f t="shared" si="9"/>
        <v>0</v>
      </c>
    </row>
    <row r="133" spans="1:6" x14ac:dyDescent="0.25">
      <c r="A133" s="9">
        <f t="shared" si="8"/>
        <v>44690</v>
      </c>
      <c r="B133" s="8"/>
      <c r="C133" s="3">
        <f t="shared" si="10"/>
        <v>0</v>
      </c>
      <c r="D133" s="60">
        <f t="shared" si="6"/>
        <v>2.0551256148435095E-3</v>
      </c>
      <c r="E133" s="59">
        <f t="shared" si="7"/>
        <v>24.661507378122113</v>
      </c>
      <c r="F133" s="59">
        <f t="shared" si="9"/>
        <v>0</v>
      </c>
    </row>
    <row r="134" spans="1:6" x14ac:dyDescent="0.25">
      <c r="A134" s="9">
        <f t="shared" si="8"/>
        <v>44691</v>
      </c>
      <c r="B134" s="8"/>
      <c r="C134" s="3">
        <f t="shared" si="10"/>
        <v>0</v>
      </c>
      <c r="D134" s="60">
        <f t="shared" ref="D134:D197" si="11">SIN((A134+14+Q$4)/365*2*PI())*Q$13+100%/363.54</f>
        <v>2.0243674716239695E-3</v>
      </c>
      <c r="E134" s="59">
        <f t="shared" ref="E134:E197" si="12">D134*E$2</f>
        <v>24.292409659487635</v>
      </c>
      <c r="F134" s="59">
        <f t="shared" si="9"/>
        <v>0</v>
      </c>
    </row>
    <row r="135" spans="1:6" x14ac:dyDescent="0.25">
      <c r="A135" s="9">
        <f t="shared" ref="A135:A198" si="13">A134+1</f>
        <v>44692</v>
      </c>
      <c r="B135" s="8"/>
      <c r="C135" s="3">
        <f t="shared" si="10"/>
        <v>0</v>
      </c>
      <c r="D135" s="60">
        <f t="shared" si="11"/>
        <v>1.9938245649844108E-3</v>
      </c>
      <c r="E135" s="59">
        <f t="shared" si="12"/>
        <v>23.925894779812928</v>
      </c>
      <c r="F135" s="59">
        <f t="shared" ref="F135:F198" si="14">F$4*D135</f>
        <v>0</v>
      </c>
    </row>
    <row r="136" spans="1:6" x14ac:dyDescent="0.25">
      <c r="A136" s="9">
        <f t="shared" si="13"/>
        <v>44693</v>
      </c>
      <c r="B136" s="8"/>
      <c r="C136" s="3">
        <f t="shared" si="10"/>
        <v>0</v>
      </c>
      <c r="D136" s="60">
        <f t="shared" si="11"/>
        <v>1.9635059454476446E-3</v>
      </c>
      <c r="E136" s="59">
        <f t="shared" si="12"/>
        <v>23.562071345371734</v>
      </c>
      <c r="F136" s="59">
        <f t="shared" si="14"/>
        <v>0</v>
      </c>
    </row>
    <row r="137" spans="1:6" x14ac:dyDescent="0.25">
      <c r="A137" s="9">
        <f t="shared" si="13"/>
        <v>44694</v>
      </c>
      <c r="B137" s="8"/>
      <c r="C137" s="3">
        <f t="shared" si="10"/>
        <v>0</v>
      </c>
      <c r="D137" s="60">
        <f t="shared" si="11"/>
        <v>1.9334205970745681E-3</v>
      </c>
      <c r="E137" s="59">
        <f t="shared" si="12"/>
        <v>23.201047164894817</v>
      </c>
      <c r="F137" s="59">
        <f t="shared" si="14"/>
        <v>0</v>
      </c>
    </row>
    <row r="138" spans="1:6" x14ac:dyDescent="0.25">
      <c r="A138" s="9">
        <f t="shared" si="13"/>
        <v>44695</v>
      </c>
      <c r="B138" s="8"/>
      <c r="C138" s="3">
        <f t="shared" si="10"/>
        <v>0</v>
      </c>
      <c r="D138" s="60">
        <f t="shared" si="11"/>
        <v>1.9035774348037933E-3</v>
      </c>
      <c r="E138" s="59">
        <f t="shared" si="12"/>
        <v>22.842929217645519</v>
      </c>
      <c r="F138" s="59">
        <f t="shared" si="14"/>
        <v>0</v>
      </c>
    </row>
    <row r="139" spans="1:6" x14ac:dyDescent="0.25">
      <c r="A139" s="9">
        <f t="shared" si="13"/>
        <v>44696</v>
      </c>
      <c r="B139" s="8"/>
      <c r="C139" s="3">
        <f t="shared" si="10"/>
        <v>0</v>
      </c>
      <c r="D139" s="60">
        <f t="shared" si="11"/>
        <v>1.8739853018075803E-3</v>
      </c>
      <c r="E139" s="59">
        <f t="shared" si="12"/>
        <v>22.487823621690964</v>
      </c>
      <c r="F139" s="59">
        <f t="shared" si="14"/>
        <v>0</v>
      </c>
    </row>
    <row r="140" spans="1:6" x14ac:dyDescent="0.25">
      <c r="A140" s="9">
        <f t="shared" si="13"/>
        <v>44697</v>
      </c>
      <c r="B140" s="8"/>
      <c r="C140" s="3">
        <f t="shared" si="10"/>
        <v>0</v>
      </c>
      <c r="D140" s="60">
        <f t="shared" si="11"/>
        <v>1.8446529668741758E-3</v>
      </c>
      <c r="E140" s="59">
        <f t="shared" si="12"/>
        <v>22.135835602490108</v>
      </c>
      <c r="F140" s="59">
        <f t="shared" si="14"/>
        <v>0</v>
      </c>
    </row>
    <row r="141" spans="1:6" x14ac:dyDescent="0.25">
      <c r="A141" s="9">
        <f t="shared" si="13"/>
        <v>44698</v>
      </c>
      <c r="B141" s="8"/>
      <c r="C141" s="3">
        <f t="shared" si="10"/>
        <v>0</v>
      </c>
      <c r="D141" s="60">
        <f t="shared" si="11"/>
        <v>1.8155891218070764E-3</v>
      </c>
      <c r="E141" s="59">
        <f t="shared" si="12"/>
        <v>21.787069461684919</v>
      </c>
      <c r="F141" s="59">
        <f t="shared" si="14"/>
        <v>0</v>
      </c>
    </row>
    <row r="142" spans="1:6" x14ac:dyDescent="0.25">
      <c r="A142" s="9">
        <f t="shared" si="13"/>
        <v>44699</v>
      </c>
      <c r="B142" s="8"/>
      <c r="C142" s="3">
        <f t="shared" si="10"/>
        <v>0</v>
      </c>
      <c r="D142" s="60">
        <f t="shared" si="11"/>
        <v>1.7868023788512087E-3</v>
      </c>
      <c r="E142" s="59">
        <f t="shared" si="12"/>
        <v>21.441628546214506</v>
      </c>
      <c r="F142" s="59">
        <f t="shared" si="14"/>
        <v>0</v>
      </c>
    </row>
    <row r="143" spans="1:6" x14ac:dyDescent="0.25">
      <c r="A143" s="9">
        <f t="shared" si="13"/>
        <v>44700</v>
      </c>
      <c r="B143" s="8"/>
      <c r="C143" s="3">
        <f t="shared" si="10"/>
        <v>0</v>
      </c>
      <c r="D143" s="60">
        <f t="shared" si="11"/>
        <v>1.7583012681395866E-3</v>
      </c>
      <c r="E143" s="59">
        <f t="shared" si="12"/>
        <v>21.099615217675041</v>
      </c>
      <c r="F143" s="59">
        <f t="shared" si="14"/>
        <v>0</v>
      </c>
    </row>
    <row r="144" spans="1:6" x14ac:dyDescent="0.25">
      <c r="A144" s="9">
        <f t="shared" si="13"/>
        <v>44701</v>
      </c>
      <c r="B144" s="8"/>
      <c r="C144" s="3">
        <f t="shared" si="10"/>
        <v>0</v>
      </c>
      <c r="D144" s="60">
        <f t="shared" si="11"/>
        <v>1.7300942351662326E-3</v>
      </c>
      <c r="E144" s="59">
        <f t="shared" si="12"/>
        <v>20.76113082199479</v>
      </c>
      <c r="F144" s="59">
        <f t="shared" si="14"/>
        <v>0</v>
      </c>
    </row>
    <row r="145" spans="1:6" x14ac:dyDescent="0.25">
      <c r="A145" s="9">
        <f t="shared" si="13"/>
        <v>44702</v>
      </c>
      <c r="B145" s="8"/>
      <c r="C145" s="3">
        <f t="shared" si="10"/>
        <v>0</v>
      </c>
      <c r="D145" s="60">
        <f t="shared" si="11"/>
        <v>1.7021896382841469E-3</v>
      </c>
      <c r="E145" s="59">
        <f t="shared" si="12"/>
        <v>20.426275659409761</v>
      </c>
      <c r="F145" s="59">
        <f t="shared" si="14"/>
        <v>0</v>
      </c>
    </row>
    <row r="146" spans="1:6" x14ac:dyDescent="0.25">
      <c r="A146" s="9">
        <f t="shared" si="13"/>
        <v>44703</v>
      </c>
      <c r="B146" s="8"/>
      <c r="C146" s="3">
        <f t="shared" si="10"/>
        <v>0</v>
      </c>
      <c r="D146" s="60">
        <f t="shared" si="11"/>
        <v>1.6745957462272478E-3</v>
      </c>
      <c r="E146" s="59">
        <f t="shared" si="12"/>
        <v>20.095148954726973</v>
      </c>
      <c r="F146" s="59">
        <f t="shared" si="14"/>
        <v>0</v>
      </c>
    </row>
    <row r="147" spans="1:6" x14ac:dyDescent="0.25">
      <c r="A147" s="9">
        <f t="shared" si="13"/>
        <v>44704</v>
      </c>
      <c r="B147" s="8"/>
      <c r="C147" s="3">
        <f t="shared" si="10"/>
        <v>0</v>
      </c>
      <c r="D147" s="60">
        <f t="shared" si="11"/>
        <v>1.6473207356616413E-3</v>
      </c>
      <c r="E147" s="59">
        <f t="shared" si="12"/>
        <v>19.767848827939694</v>
      </c>
      <c r="F147" s="59">
        <f t="shared" si="14"/>
        <v>0</v>
      </c>
    </row>
    <row r="148" spans="1:6" x14ac:dyDescent="0.25">
      <c r="A148" s="9">
        <f t="shared" si="13"/>
        <v>44705</v>
      </c>
      <c r="B148" s="8"/>
      <c r="C148" s="3">
        <f t="shared" si="10"/>
        <v>0</v>
      </c>
      <c r="D148" s="60">
        <f t="shared" si="11"/>
        <v>1.6203726887614174E-3</v>
      </c>
      <c r="E148" s="59">
        <f t="shared" si="12"/>
        <v>19.444472265137009</v>
      </c>
      <c r="F148" s="59">
        <f t="shared" si="14"/>
        <v>0</v>
      </c>
    </row>
    <row r="149" spans="1:6" x14ac:dyDescent="0.25">
      <c r="A149" s="9">
        <f t="shared" si="13"/>
        <v>44706</v>
      </c>
      <c r="B149" s="8"/>
      <c r="C149" s="3">
        <f t="shared" si="10"/>
        <v>0</v>
      </c>
      <c r="D149" s="60">
        <f t="shared" si="11"/>
        <v>1.5937595908144591E-3</v>
      </c>
      <c r="E149" s="59">
        <f t="shared" si="12"/>
        <v>19.125115089773509</v>
      </c>
      <c r="F149" s="59">
        <f t="shared" si="14"/>
        <v>0</v>
      </c>
    </row>
    <row r="150" spans="1:6" x14ac:dyDescent="0.25">
      <c r="A150" s="9">
        <f t="shared" si="13"/>
        <v>44707</v>
      </c>
      <c r="B150" s="8"/>
      <c r="C150" s="3">
        <f t="shared" si="10"/>
        <v>0</v>
      </c>
      <c r="D150" s="60">
        <f t="shared" si="11"/>
        <v>1.5674893278558736E-3</v>
      </c>
      <c r="E150" s="59">
        <f t="shared" si="12"/>
        <v>18.809871934270483</v>
      </c>
      <c r="F150" s="59">
        <f t="shared" si="14"/>
        <v>0</v>
      </c>
    </row>
    <row r="151" spans="1:6" x14ac:dyDescent="0.25">
      <c r="A151" s="9">
        <f t="shared" si="13"/>
        <v>44708</v>
      </c>
      <c r="B151" s="8"/>
      <c r="C151" s="3">
        <f t="shared" si="10"/>
        <v>0</v>
      </c>
      <c r="D151" s="60">
        <f t="shared" si="11"/>
        <v>1.5415696843318809E-3</v>
      </c>
      <c r="E151" s="59">
        <f t="shared" si="12"/>
        <v>18.498836211982571</v>
      </c>
      <c r="F151" s="59">
        <f t="shared" si="14"/>
        <v>0</v>
      </c>
    </row>
    <row r="152" spans="1:6" x14ac:dyDescent="0.25">
      <c r="A152" s="9">
        <f t="shared" si="13"/>
        <v>44709</v>
      </c>
      <c r="B152" s="8"/>
      <c r="C152" s="3">
        <f t="shared" si="10"/>
        <v>0</v>
      </c>
      <c r="D152" s="60">
        <f t="shared" si="11"/>
        <v>1.516008340791907E-3</v>
      </c>
      <c r="E152" s="59">
        <f t="shared" si="12"/>
        <v>18.192100089502883</v>
      </c>
      <c r="F152" s="59">
        <f t="shared" si="14"/>
        <v>0</v>
      </c>
    </row>
    <row r="153" spans="1:6" x14ac:dyDescent="0.25">
      <c r="A153" s="9">
        <f t="shared" si="13"/>
        <v>44710</v>
      </c>
      <c r="B153" s="8"/>
      <c r="C153" s="3">
        <f t="shared" si="10"/>
        <v>0</v>
      </c>
      <c r="D153" s="60">
        <f t="shared" si="11"/>
        <v>1.4908128716140388E-3</v>
      </c>
      <c r="E153" s="59">
        <f t="shared" si="12"/>
        <v>17.889754459368465</v>
      </c>
      <c r="F153" s="59">
        <f t="shared" si="14"/>
        <v>0</v>
      </c>
    </row>
    <row r="154" spans="1:6" x14ac:dyDescent="0.25">
      <c r="A154" s="9">
        <f t="shared" si="13"/>
        <v>44711</v>
      </c>
      <c r="B154" s="8"/>
      <c r="C154" s="3">
        <f t="shared" si="10"/>
        <v>0</v>
      </c>
      <c r="D154" s="60">
        <f t="shared" si="11"/>
        <v>1.4659907427593865E-3</v>
      </c>
      <c r="E154" s="59">
        <f t="shared" si="12"/>
        <v>17.591888913112637</v>
      </c>
      <c r="F154" s="59">
        <f t="shared" si="14"/>
        <v>0</v>
      </c>
    </row>
    <row r="155" spans="1:6" x14ac:dyDescent="0.25">
      <c r="A155" s="9">
        <f t="shared" si="13"/>
        <v>44712</v>
      </c>
      <c r="B155" s="8"/>
      <c r="C155" s="3">
        <f t="shared" si="10"/>
        <v>0</v>
      </c>
      <c r="D155" s="60">
        <f t="shared" si="11"/>
        <v>1.4415493095602755E-3</v>
      </c>
      <c r="E155" s="59">
        <f t="shared" si="12"/>
        <v>17.298591714723305</v>
      </c>
      <c r="F155" s="59">
        <f t="shared" si="14"/>
        <v>0</v>
      </c>
    </row>
    <row r="156" spans="1:6" x14ac:dyDescent="0.25">
      <c r="A156" s="9">
        <f t="shared" si="13"/>
        <v>44713</v>
      </c>
      <c r="B156" s="8"/>
      <c r="C156" s="3">
        <f t="shared" si="10"/>
        <v>0</v>
      </c>
      <c r="D156" s="60">
        <f t="shared" si="11"/>
        <v>1.4174958145411747E-3</v>
      </c>
      <c r="E156" s="59">
        <f t="shared" si="12"/>
        <v>17.009949774494096</v>
      </c>
      <c r="F156" s="59">
        <f t="shared" si="14"/>
        <v>0</v>
      </c>
    </row>
    <row r="157" spans="1:6" x14ac:dyDescent="0.25">
      <c r="A157" s="9">
        <f t="shared" si="13"/>
        <v>44714</v>
      </c>
      <c r="B157" s="8"/>
      <c r="C157" s="3">
        <f t="shared" si="10"/>
        <v>0</v>
      </c>
      <c r="D157" s="60">
        <f t="shared" si="11"/>
        <v>1.3938373852714569E-3</v>
      </c>
      <c r="E157" s="59">
        <f t="shared" si="12"/>
        <v>16.726048623257483</v>
      </c>
      <c r="F157" s="59">
        <f t="shared" si="14"/>
        <v>0</v>
      </c>
    </row>
    <row r="158" spans="1:6" x14ac:dyDescent="0.25">
      <c r="A158" s="9">
        <f t="shared" si="13"/>
        <v>44715</v>
      </c>
      <c r="B158" s="8"/>
      <c r="C158" s="3">
        <f t="shared" si="10"/>
        <v>0</v>
      </c>
      <c r="D158" s="60">
        <f t="shared" si="11"/>
        <v>1.3705810322547707E-3</v>
      </c>
      <c r="E158" s="59">
        <f t="shared" si="12"/>
        <v>16.446972387057247</v>
      </c>
      <c r="F158" s="59">
        <f t="shared" si="14"/>
        <v>0</v>
      </c>
    </row>
    <row r="159" spans="1:6" x14ac:dyDescent="0.25">
      <c r="A159" s="9">
        <f t="shared" si="13"/>
        <v>44716</v>
      </c>
      <c r="B159" s="8"/>
      <c r="C159" s="3">
        <f t="shared" si="10"/>
        <v>0</v>
      </c>
      <c r="D159" s="60">
        <f t="shared" si="11"/>
        <v>1.347733646849814E-3</v>
      </c>
      <c r="E159" s="59">
        <f t="shared" si="12"/>
        <v>16.172803762197766</v>
      </c>
      <c r="F159" s="59">
        <f t="shared" si="14"/>
        <v>0</v>
      </c>
    </row>
    <row r="160" spans="1:6" x14ac:dyDescent="0.25">
      <c r="A160" s="9">
        <f t="shared" si="13"/>
        <v>44717</v>
      </c>
      <c r="B160" s="8"/>
      <c r="C160" s="3">
        <f t="shared" si="10"/>
        <v>0</v>
      </c>
      <c r="D160" s="60">
        <f t="shared" si="11"/>
        <v>1.3253019992304255E-3</v>
      </c>
      <c r="E160" s="59">
        <f t="shared" si="12"/>
        <v>15.903623990765105</v>
      </c>
      <c r="F160" s="59">
        <f t="shared" si="14"/>
        <v>0</v>
      </c>
    </row>
    <row r="161" spans="1:6" x14ac:dyDescent="0.25">
      <c r="A161" s="9">
        <f t="shared" si="13"/>
        <v>44718</v>
      </c>
      <c r="B161" s="8"/>
      <c r="C161" s="3">
        <f t="shared" si="10"/>
        <v>0</v>
      </c>
      <c r="D161" s="60">
        <f t="shared" si="11"/>
        <v>1.3032927363776133E-3</v>
      </c>
      <c r="E161" s="59">
        <f t="shared" si="12"/>
        <v>15.63951283653136</v>
      </c>
      <c r="F161" s="59">
        <f t="shared" si="14"/>
        <v>0</v>
      </c>
    </row>
    <row r="162" spans="1:6" x14ac:dyDescent="0.25">
      <c r="A162" s="9">
        <f t="shared" si="13"/>
        <v>44719</v>
      </c>
      <c r="B162" s="8"/>
      <c r="C162" s="3">
        <f t="shared" si="10"/>
        <v>0</v>
      </c>
      <c r="D162" s="60">
        <f t="shared" si="11"/>
        <v>1.2817123801112504E-3</v>
      </c>
      <c r="E162" s="59">
        <f t="shared" si="12"/>
        <v>15.380548561335004</v>
      </c>
      <c r="F162" s="59">
        <f t="shared" si="14"/>
        <v>0</v>
      </c>
    </row>
    <row r="163" spans="1:6" x14ac:dyDescent="0.25">
      <c r="A163" s="9">
        <f t="shared" si="13"/>
        <v>44720</v>
      </c>
      <c r="B163" s="8"/>
      <c r="C163" s="3">
        <f t="shared" si="10"/>
        <v>0</v>
      </c>
      <c r="D163" s="60">
        <f t="shared" si="11"/>
        <v>1.2605673251564937E-3</v>
      </c>
      <c r="E163" s="59">
        <f t="shared" si="12"/>
        <v>15.126807901877925</v>
      </c>
      <c r="F163" s="59">
        <f t="shared" si="14"/>
        <v>0</v>
      </c>
    </row>
    <row r="164" spans="1:6" x14ac:dyDescent="0.25">
      <c r="A164" s="9">
        <f t="shared" si="13"/>
        <v>44721</v>
      </c>
      <c r="B164" s="8"/>
      <c r="C164" s="3">
        <f t="shared" si="10"/>
        <v>0</v>
      </c>
      <c r="D164" s="60">
        <f t="shared" si="11"/>
        <v>1.2398638372493388E-3</v>
      </c>
      <c r="E164" s="59">
        <f t="shared" si="12"/>
        <v>14.878366046992065</v>
      </c>
      <c r="F164" s="59">
        <f t="shared" si="14"/>
        <v>0</v>
      </c>
    </row>
    <row r="165" spans="1:6" x14ac:dyDescent="0.25">
      <c r="A165" s="9">
        <f t="shared" si="13"/>
        <v>44722</v>
      </c>
      <c r="B165" s="8"/>
      <c r="C165" s="3">
        <f t="shared" si="10"/>
        <v>0</v>
      </c>
      <c r="D165" s="60">
        <f t="shared" si="11"/>
        <v>1.2196080512803438E-3</v>
      </c>
      <c r="E165" s="59">
        <f t="shared" si="12"/>
        <v>14.635296615364124</v>
      </c>
      <c r="F165" s="59">
        <f t="shared" si="14"/>
        <v>0</v>
      </c>
    </row>
    <row r="166" spans="1:6" x14ac:dyDescent="0.25">
      <c r="A166" s="9">
        <f t="shared" si="13"/>
        <v>44723</v>
      </c>
      <c r="B166" s="8"/>
      <c r="C166" s="3">
        <f t="shared" si="10"/>
        <v>0</v>
      </c>
      <c r="D166" s="60">
        <f t="shared" si="11"/>
        <v>1.1998059694757796E-3</v>
      </c>
      <c r="E166" s="59">
        <f t="shared" si="12"/>
        <v>14.397671633709354</v>
      </c>
      <c r="F166" s="59">
        <f t="shared" si="14"/>
        <v>0</v>
      </c>
    </row>
    <row r="167" spans="1:6" x14ac:dyDescent="0.25">
      <c r="A167" s="9">
        <f t="shared" si="13"/>
        <v>44724</v>
      </c>
      <c r="B167" s="8"/>
      <c r="C167" s="3">
        <f t="shared" si="10"/>
        <v>0</v>
      </c>
      <c r="D167" s="60">
        <f t="shared" si="11"/>
        <v>1.1804634596201103E-3</v>
      </c>
      <c r="E167" s="59">
        <f t="shared" si="12"/>
        <v>14.165561515441324</v>
      </c>
      <c r="F167" s="59">
        <f t="shared" si="14"/>
        <v>0</v>
      </c>
    </row>
    <row r="168" spans="1:6" x14ac:dyDescent="0.25">
      <c r="A168" s="9">
        <f t="shared" si="13"/>
        <v>44725</v>
      </c>
      <c r="B168" s="8"/>
      <c r="C168" s="3">
        <f t="shared" si="10"/>
        <v>0</v>
      </c>
      <c r="D168" s="60">
        <f t="shared" si="11"/>
        <v>1.1615862533161962E-3</v>
      </c>
      <c r="E168" s="59">
        <f t="shared" si="12"/>
        <v>13.939035039794355</v>
      </c>
      <c r="F168" s="59">
        <f t="shared" si="14"/>
        <v>0</v>
      </c>
    </row>
    <row r="169" spans="1:6" x14ac:dyDescent="0.25">
      <c r="A169" s="9">
        <f t="shared" si="13"/>
        <v>44726</v>
      </c>
      <c r="B169" s="8"/>
      <c r="C169" s="3">
        <f t="shared" si="10"/>
        <v>0</v>
      </c>
      <c r="D169" s="60">
        <f t="shared" si="11"/>
        <v>1.143179944288038E-3</v>
      </c>
      <c r="E169" s="59">
        <f t="shared" si="12"/>
        <v>13.718159331456455</v>
      </c>
      <c r="F169" s="59">
        <f t="shared" si="14"/>
        <v>0</v>
      </c>
    </row>
    <row r="170" spans="1:6" x14ac:dyDescent="0.25">
      <c r="A170" s="9">
        <f t="shared" si="13"/>
        <v>44727</v>
      </c>
      <c r="B170" s="8"/>
      <c r="C170" s="3">
        <f t="shared" si="10"/>
        <v>0</v>
      </c>
      <c r="D170" s="60">
        <f t="shared" si="11"/>
        <v>1.1252499867217551E-3</v>
      </c>
      <c r="E170" s="59">
        <f t="shared" si="12"/>
        <v>13.502999840661062</v>
      </c>
      <c r="F170" s="59">
        <f t="shared" si="14"/>
        <v>0</v>
      </c>
    </row>
    <row r="171" spans="1:6" x14ac:dyDescent="0.25">
      <c r="A171" s="9">
        <f t="shared" si="13"/>
        <v>44728</v>
      </c>
      <c r="B171" s="8"/>
      <c r="C171" s="3">
        <f t="shared" si="10"/>
        <v>0</v>
      </c>
      <c r="D171" s="60">
        <f t="shared" si="11"/>
        <v>1.1078016936510947E-3</v>
      </c>
      <c r="E171" s="59">
        <f t="shared" si="12"/>
        <v>13.293620323813137</v>
      </c>
      <c r="F171" s="59">
        <f t="shared" si="14"/>
        <v>0</v>
      </c>
    </row>
    <row r="172" spans="1:6" x14ac:dyDescent="0.25">
      <c r="A172" s="9">
        <f t="shared" si="13"/>
        <v>44729</v>
      </c>
      <c r="B172" s="8"/>
      <c r="C172" s="3">
        <f t="shared" si="10"/>
        <v>0</v>
      </c>
      <c r="D172" s="60">
        <f t="shared" si="11"/>
        <v>1.0908402353816283E-3</v>
      </c>
      <c r="E172" s="59">
        <f t="shared" si="12"/>
        <v>13.09008282457954</v>
      </c>
      <c r="F172" s="59">
        <f t="shared" si="14"/>
        <v>0</v>
      </c>
    </row>
    <row r="173" spans="1:6" x14ac:dyDescent="0.25">
      <c r="A173" s="9">
        <f t="shared" si="13"/>
        <v>44730</v>
      </c>
      <c r="B173" s="8"/>
      <c r="C173" s="3">
        <f t="shared" si="10"/>
        <v>0</v>
      </c>
      <c r="D173" s="60">
        <f t="shared" si="11"/>
        <v>1.0743706379597229E-3</v>
      </c>
      <c r="E173" s="59">
        <f t="shared" si="12"/>
        <v>12.892447655516674</v>
      </c>
      <c r="F173" s="59">
        <f t="shared" si="14"/>
        <v>0</v>
      </c>
    </row>
    <row r="174" spans="1:6" x14ac:dyDescent="0.25">
      <c r="A174" s="9">
        <f t="shared" si="13"/>
        <v>44731</v>
      </c>
      <c r="B174" s="8"/>
      <c r="C174" s="3">
        <f t="shared" si="10"/>
        <v>0</v>
      </c>
      <c r="D174" s="60">
        <f t="shared" si="11"/>
        <v>1.0583977816824243E-3</v>
      </c>
      <c r="E174" s="59">
        <f t="shared" si="12"/>
        <v>12.700773380189091</v>
      </c>
      <c r="F174" s="59">
        <f t="shared" si="14"/>
        <v>0</v>
      </c>
    </row>
    <row r="175" spans="1:6" x14ac:dyDescent="0.25">
      <c r="A175" s="9">
        <f t="shared" si="13"/>
        <v>44732</v>
      </c>
      <c r="B175" s="8"/>
      <c r="C175" s="3">
        <f t="shared" si="10"/>
        <v>0</v>
      </c>
      <c r="D175" s="60">
        <f t="shared" si="11"/>
        <v>1.0429263996517702E-3</v>
      </c>
      <c r="E175" s="59">
        <f t="shared" si="12"/>
        <v>12.515116795821243</v>
      </c>
      <c r="F175" s="59">
        <f t="shared" si="14"/>
        <v>0</v>
      </c>
    </row>
    <row r="176" spans="1:6" x14ac:dyDescent="0.25">
      <c r="A176" s="9">
        <f t="shared" si="13"/>
        <v>44733</v>
      </c>
      <c r="B176" s="8"/>
      <c r="C176" s="3">
        <f t="shared" si="10"/>
        <v>0</v>
      </c>
      <c r="D176" s="60">
        <f t="shared" si="11"/>
        <v>1.0279610763720582E-3</v>
      </c>
      <c r="E176" s="59">
        <f t="shared" si="12"/>
        <v>12.335532916464699</v>
      </c>
      <c r="F176" s="59">
        <f t="shared" si="14"/>
        <v>0</v>
      </c>
    </row>
    <row r="177" spans="1:6" x14ac:dyDescent="0.25">
      <c r="A177" s="9">
        <f t="shared" si="13"/>
        <v>44734</v>
      </c>
      <c r="B177" s="8"/>
      <c r="C177" s="3">
        <f t="shared" si="10"/>
        <v>0</v>
      </c>
      <c r="D177" s="60">
        <f t="shared" si="11"/>
        <v>1.0135062463917527E-3</v>
      </c>
      <c r="E177" s="59">
        <f t="shared" si="12"/>
        <v>12.162074956701032</v>
      </c>
      <c r="F177" s="59">
        <f t="shared" si="14"/>
        <v>0</v>
      </c>
    </row>
    <row r="178" spans="1:6" x14ac:dyDescent="0.25">
      <c r="A178" s="9">
        <f t="shared" si="13"/>
        <v>44735</v>
      </c>
      <c r="B178" s="8"/>
      <c r="C178" s="3">
        <f t="shared" si="10"/>
        <v>0</v>
      </c>
      <c r="D178" s="60">
        <f t="shared" si="11"/>
        <v>9.9956619298874599E-4</v>
      </c>
      <c r="E178" s="59">
        <f t="shared" si="12"/>
        <v>11.994794315864953</v>
      </c>
      <c r="F178" s="59">
        <f t="shared" si="14"/>
        <v>0</v>
      </c>
    </row>
    <row r="179" spans="1:6" x14ac:dyDescent="0.25">
      <c r="A179" s="9">
        <f t="shared" si="13"/>
        <v>44736</v>
      </c>
      <c r="B179" s="8"/>
      <c r="C179" s="3">
        <f t="shared" si="10"/>
        <v>0</v>
      </c>
      <c r="D179" s="60">
        <f t="shared" si="11"/>
        <v>9.8614504690189677E-4</v>
      </c>
      <c r="E179" s="59">
        <f t="shared" si="12"/>
        <v>11.833740562822761</v>
      </c>
      <c r="F179" s="59">
        <f t="shared" si="14"/>
        <v>0</v>
      </c>
    </row>
    <row r="180" spans="1:6" x14ac:dyDescent="0.25">
      <c r="A180" s="9">
        <f t="shared" si="13"/>
        <v>44737</v>
      </c>
      <c r="B180" s="8"/>
      <c r="C180" s="3">
        <f t="shared" si="10"/>
        <v>0</v>
      </c>
      <c r="D180" s="60">
        <f t="shared" si="11"/>
        <v>9.7324678510634917E-4</v>
      </c>
      <c r="E180" s="59">
        <f t="shared" si="12"/>
        <v>11.67896142127619</v>
      </c>
      <c r="F180" s="59">
        <f t="shared" si="14"/>
        <v>0</v>
      </c>
    </row>
    <row r="181" spans="1:6" x14ac:dyDescent="0.25">
      <c r="A181" s="9">
        <f t="shared" si="13"/>
        <v>44738</v>
      </c>
      <c r="B181" s="8"/>
      <c r="C181" s="3">
        <f t="shared" si="10"/>
        <v>0</v>
      </c>
      <c r="D181" s="60">
        <f t="shared" si="11"/>
        <v>9.6087522963535991E-4</v>
      </c>
      <c r="E181" s="59">
        <f t="shared" si="12"/>
        <v>11.530502755624319</v>
      </c>
      <c r="F181" s="59">
        <f t="shared" si="14"/>
        <v>0</v>
      </c>
    </row>
    <row r="182" spans="1:6" x14ac:dyDescent="0.25">
      <c r="A182" s="9">
        <f t="shared" si="13"/>
        <v>44739</v>
      </c>
      <c r="B182" s="8"/>
      <c r="C182" s="3">
        <f t="shared" si="10"/>
        <v>0</v>
      </c>
      <c r="D182" s="60">
        <f t="shared" si="11"/>
        <v>9.49034046447979E-4</v>
      </c>
      <c r="E182" s="59">
        <f t="shared" si="12"/>
        <v>11.388408557375747</v>
      </c>
      <c r="F182" s="59">
        <f t="shared" si="14"/>
        <v>0</v>
      </c>
    </row>
    <row r="183" spans="1:6" x14ac:dyDescent="0.25">
      <c r="A183" s="9">
        <f t="shared" si="13"/>
        <v>44740</v>
      </c>
      <c r="B183" s="8"/>
      <c r="C183" s="3">
        <f t="shared" si="10"/>
        <v>0</v>
      </c>
      <c r="D183" s="60">
        <f t="shared" si="11"/>
        <v>9.3772674434218191E-4</v>
      </c>
      <c r="E183" s="59">
        <f t="shared" si="12"/>
        <v>11.252720932106183</v>
      </c>
      <c r="F183" s="59">
        <f t="shared" si="14"/>
        <v>0</v>
      </c>
    </row>
    <row r="184" spans="1:6" x14ac:dyDescent="0.25">
      <c r="A184" s="9">
        <f t="shared" si="13"/>
        <v>44741</v>
      </c>
      <c r="B184" s="8"/>
      <c r="C184" s="3">
        <f t="shared" si="10"/>
        <v>0</v>
      </c>
      <c r="D184" s="60">
        <f t="shared" si="11"/>
        <v>9.2695667391583269E-4</v>
      </c>
      <c r="E184" s="59">
        <f t="shared" si="12"/>
        <v>11.123480086989993</v>
      </c>
      <c r="F184" s="59">
        <f t="shared" si="14"/>
        <v>0</v>
      </c>
    </row>
    <row r="185" spans="1:6" x14ac:dyDescent="0.25">
      <c r="A185" s="9">
        <f t="shared" si="13"/>
        <v>44742</v>
      </c>
      <c r="B185" s="8"/>
      <c r="C185" s="3">
        <f t="shared" ref="C185:C248" si="15">IF(B185=0,0,B185-B184)</f>
        <v>0</v>
      </c>
      <c r="D185" s="60">
        <f t="shared" si="11"/>
        <v>9.1672702657295151E-4</v>
      </c>
      <c r="E185" s="59">
        <f t="shared" si="12"/>
        <v>11.000724318875418</v>
      </c>
      <c r="F185" s="59">
        <f t="shared" si="14"/>
        <v>0</v>
      </c>
    </row>
    <row r="186" spans="1:6" x14ac:dyDescent="0.25">
      <c r="A186" s="9">
        <f t="shared" si="13"/>
        <v>44743</v>
      </c>
      <c r="B186" s="8"/>
      <c r="C186" s="3">
        <f t="shared" si="15"/>
        <v>0</v>
      </c>
      <c r="D186" s="60">
        <f t="shared" si="11"/>
        <v>9.0704083357902809E-4</v>
      </c>
      <c r="E186" s="59">
        <f t="shared" si="12"/>
        <v>10.884490002948336</v>
      </c>
      <c r="F186" s="59">
        <f t="shared" si="14"/>
        <v>0</v>
      </c>
    </row>
    <row r="187" spans="1:6" x14ac:dyDescent="0.25">
      <c r="A187" s="9">
        <f t="shared" si="13"/>
        <v>44744</v>
      </c>
      <c r="B187" s="8"/>
      <c r="C187" s="3">
        <f t="shared" si="15"/>
        <v>0</v>
      </c>
      <c r="D187" s="60">
        <f t="shared" si="11"/>
        <v>8.9790096516196368E-4</v>
      </c>
      <c r="E187" s="59">
        <f t="shared" si="12"/>
        <v>10.774811581943563</v>
      </c>
      <c r="F187" s="59">
        <f t="shared" si="14"/>
        <v>0</v>
      </c>
    </row>
    <row r="188" spans="1:6" x14ac:dyDescent="0.25">
      <c r="A188" s="9">
        <f t="shared" si="13"/>
        <v>44745</v>
      </c>
      <c r="B188" s="8"/>
      <c r="C188" s="3">
        <f t="shared" si="15"/>
        <v>0</v>
      </c>
      <c r="D188" s="60">
        <f t="shared" si="11"/>
        <v>8.8931012966214531E-4</v>
      </c>
      <c r="E188" s="59">
        <f t="shared" si="12"/>
        <v>10.671721555945744</v>
      </c>
      <c r="F188" s="59">
        <f t="shared" si="14"/>
        <v>0</v>
      </c>
    </row>
    <row r="189" spans="1:6" x14ac:dyDescent="0.25">
      <c r="A189" s="9">
        <f t="shared" si="13"/>
        <v>44746</v>
      </c>
      <c r="B189" s="8"/>
      <c r="C189" s="3">
        <f t="shared" si="15"/>
        <v>0</v>
      </c>
      <c r="D189" s="60">
        <f t="shared" si="11"/>
        <v>8.8127087272947503E-4</v>
      </c>
      <c r="E189" s="59">
        <f t="shared" si="12"/>
        <v>10.5752504727537</v>
      </c>
      <c r="F189" s="59">
        <f t="shared" si="14"/>
        <v>0</v>
      </c>
    </row>
    <row r="190" spans="1:6" x14ac:dyDescent="0.25">
      <c r="A190" s="9">
        <f t="shared" si="13"/>
        <v>44747</v>
      </c>
      <c r="B190" s="8"/>
      <c r="C190" s="3">
        <f t="shared" si="15"/>
        <v>0</v>
      </c>
      <c r="D190" s="60">
        <f t="shared" si="11"/>
        <v>8.7378557656923568E-4</v>
      </c>
      <c r="E190" s="59">
        <f t="shared" si="12"/>
        <v>10.485426918830829</v>
      </c>
      <c r="F190" s="59">
        <f t="shared" si="14"/>
        <v>0</v>
      </c>
    </row>
    <row r="191" spans="1:6" x14ac:dyDescent="0.25">
      <c r="A191" s="9">
        <f t="shared" si="13"/>
        <v>44748</v>
      </c>
      <c r="B191" s="8"/>
      <c r="C191" s="3">
        <f t="shared" si="15"/>
        <v>0</v>
      </c>
      <c r="D191" s="60">
        <f t="shared" si="11"/>
        <v>8.6685645923632415E-4</v>
      </c>
      <c r="E191" s="59">
        <f t="shared" si="12"/>
        <v>10.402277510835889</v>
      </c>
      <c r="F191" s="59">
        <f t="shared" si="14"/>
        <v>0</v>
      </c>
    </row>
    <row r="192" spans="1:6" x14ac:dyDescent="0.25">
      <c r="A192" s="9">
        <f t="shared" si="13"/>
        <v>44749</v>
      </c>
      <c r="B192" s="8"/>
      <c r="C192" s="3">
        <f t="shared" si="15"/>
        <v>0</v>
      </c>
      <c r="D192" s="60">
        <f t="shared" si="11"/>
        <v>8.6048557397765753E-4</v>
      </c>
      <c r="E192" s="59">
        <f t="shared" si="12"/>
        <v>10.325826887731891</v>
      </c>
      <c r="F192" s="59">
        <f t="shared" si="14"/>
        <v>0</v>
      </c>
    </row>
    <row r="193" spans="1:6" x14ac:dyDescent="0.25">
      <c r="A193" s="9">
        <f t="shared" si="13"/>
        <v>44750</v>
      </c>
      <c r="B193" s="8"/>
      <c r="C193" s="3">
        <f t="shared" si="15"/>
        <v>0</v>
      </c>
      <c r="D193" s="60">
        <f t="shared" si="11"/>
        <v>8.5467480862411681E-4</v>
      </c>
      <c r="E193" s="59">
        <f t="shared" si="12"/>
        <v>10.256097703489402</v>
      </c>
      <c r="F193" s="59">
        <f t="shared" si="14"/>
        <v>0</v>
      </c>
    </row>
    <row r="194" spans="1:6" x14ac:dyDescent="0.25">
      <c r="A194" s="9">
        <f t="shared" si="13"/>
        <v>44751</v>
      </c>
      <c r="B194" s="8"/>
      <c r="C194" s="3">
        <f t="shared" si="15"/>
        <v>0</v>
      </c>
      <c r="D194" s="60">
        <f t="shared" si="11"/>
        <v>8.4942588503083942E-4</v>
      </c>
      <c r="E194" s="59">
        <f t="shared" si="12"/>
        <v>10.193110620370073</v>
      </c>
      <c r="F194" s="59">
        <f t="shared" si="14"/>
        <v>0</v>
      </c>
    </row>
    <row r="195" spans="1:6" x14ac:dyDescent="0.25">
      <c r="A195" s="9">
        <f t="shared" si="13"/>
        <v>44752</v>
      </c>
      <c r="B195" s="8"/>
      <c r="C195" s="3">
        <f t="shared" si="15"/>
        <v>0</v>
      </c>
      <c r="D195" s="60">
        <f t="shared" si="11"/>
        <v>8.4474035856716627E-4</v>
      </c>
      <c r="E195" s="59">
        <f t="shared" si="12"/>
        <v>10.136884302805996</v>
      </c>
      <c r="F195" s="59">
        <f t="shared" si="14"/>
        <v>0</v>
      </c>
    </row>
    <row r="196" spans="1:6" x14ac:dyDescent="0.25">
      <c r="A196" s="9">
        <f t="shared" si="13"/>
        <v>44753</v>
      </c>
      <c r="B196" s="8"/>
      <c r="C196" s="3">
        <f t="shared" si="15"/>
        <v>0</v>
      </c>
      <c r="D196" s="60">
        <f t="shared" si="11"/>
        <v>8.4061961765568584E-4</v>
      </c>
      <c r="E196" s="59">
        <f t="shared" si="12"/>
        <v>10.087435411868229</v>
      </c>
      <c r="F196" s="59">
        <f t="shared" si="14"/>
        <v>0</v>
      </c>
    </row>
    <row r="197" spans="1:6" x14ac:dyDescent="0.25">
      <c r="A197" s="9">
        <f t="shared" si="13"/>
        <v>44754</v>
      </c>
      <c r="B197" s="8"/>
      <c r="C197" s="3">
        <f t="shared" si="15"/>
        <v>0</v>
      </c>
      <c r="D197" s="60">
        <f t="shared" si="11"/>
        <v>8.3706488336091718E-4</v>
      </c>
      <c r="E197" s="59">
        <f t="shared" si="12"/>
        <v>10.044778600331005</v>
      </c>
      <c r="F197" s="59">
        <f t="shared" si="14"/>
        <v>0</v>
      </c>
    </row>
    <row r="198" spans="1:6" x14ac:dyDescent="0.25">
      <c r="A198" s="9">
        <f t="shared" si="13"/>
        <v>44755</v>
      </c>
      <c r="B198" s="8"/>
      <c r="C198" s="3">
        <f t="shared" si="15"/>
        <v>0</v>
      </c>
      <c r="D198" s="60">
        <f t="shared" ref="D198:D261" si="16">SIN((A198+14+Q$4)/365*2*PI())*Q$13+100%/363.54</f>
        <v>8.3407720902730254E-4</v>
      </c>
      <c r="E198" s="59">
        <f t="shared" ref="E198:E261" si="17">D198*E$2</f>
        <v>10.008926508327631</v>
      </c>
      <c r="F198" s="59">
        <f t="shared" si="14"/>
        <v>0</v>
      </c>
    </row>
    <row r="199" spans="1:6" x14ac:dyDescent="0.25">
      <c r="A199" s="9">
        <f t="shared" ref="A199:A262" si="18">A198+1</f>
        <v>44756</v>
      </c>
      <c r="B199" s="8"/>
      <c r="C199" s="3">
        <f t="shared" si="15"/>
        <v>0</v>
      </c>
      <c r="D199" s="60">
        <f t="shared" si="16"/>
        <v>8.3165747996726555E-4</v>
      </c>
      <c r="E199" s="59">
        <f t="shared" si="17"/>
        <v>9.9798897596071861</v>
      </c>
      <c r="F199" s="59">
        <f t="shared" ref="F199:F262" si="19">F$4*D199</f>
        <v>0</v>
      </c>
    </row>
    <row r="200" spans="1:6" x14ac:dyDescent="0.25">
      <c r="A200" s="9">
        <f t="shared" si="18"/>
        <v>44757</v>
      </c>
      <c r="B200" s="8"/>
      <c r="C200" s="3">
        <f t="shared" si="15"/>
        <v>0</v>
      </c>
      <c r="D200" s="60">
        <f t="shared" si="16"/>
        <v>8.2980641319872718E-4</v>
      </c>
      <c r="E200" s="59">
        <f t="shared" si="17"/>
        <v>9.9576769583847256</v>
      </c>
      <c r="F200" s="59">
        <f t="shared" si="19"/>
        <v>0</v>
      </c>
    </row>
    <row r="201" spans="1:6" x14ac:dyDescent="0.25">
      <c r="A201" s="9">
        <f t="shared" si="18"/>
        <v>44758</v>
      </c>
      <c r="B201" s="8"/>
      <c r="C201" s="3">
        <f t="shared" si="15"/>
        <v>0</v>
      </c>
      <c r="D201" s="60">
        <f t="shared" si="16"/>
        <v>8.285245572327135E-4</v>
      </c>
      <c r="E201" s="59">
        <f t="shared" si="17"/>
        <v>9.9422946867925628</v>
      </c>
      <c r="F201" s="59">
        <f t="shared" si="19"/>
        <v>0</v>
      </c>
    </row>
    <row r="202" spans="1:6" x14ac:dyDescent="0.25">
      <c r="A202" s="9">
        <f t="shared" si="18"/>
        <v>44759</v>
      </c>
      <c r="B202" s="8"/>
      <c r="C202" s="3">
        <f t="shared" si="15"/>
        <v>0</v>
      </c>
      <c r="D202" s="60">
        <f t="shared" si="16"/>
        <v>8.2781229191082909E-4</v>
      </c>
      <c r="E202" s="59">
        <f t="shared" si="17"/>
        <v>9.9337475029299487</v>
      </c>
      <c r="F202" s="59">
        <f t="shared" si="19"/>
        <v>0</v>
      </c>
    </row>
    <row r="203" spans="1:6" x14ac:dyDescent="0.25">
      <c r="A203" s="9">
        <f t="shared" si="18"/>
        <v>44760</v>
      </c>
      <c r="B203" s="8"/>
      <c r="C203" s="3">
        <f t="shared" si="15"/>
        <v>0</v>
      </c>
      <c r="D203" s="60">
        <f t="shared" si="16"/>
        <v>8.2766982829265132E-4</v>
      </c>
      <c r="E203" s="59">
        <f t="shared" si="17"/>
        <v>9.9320379395118152</v>
      </c>
      <c r="F203" s="59">
        <f t="shared" si="19"/>
        <v>0</v>
      </c>
    </row>
    <row r="204" spans="1:6" x14ac:dyDescent="0.25">
      <c r="A204" s="9">
        <f t="shared" si="18"/>
        <v>44761</v>
      </c>
      <c r="B204" s="8"/>
      <c r="C204" s="3">
        <f t="shared" si="15"/>
        <v>0</v>
      </c>
      <c r="D204" s="60">
        <f t="shared" si="16"/>
        <v>8.2809720859322675E-4</v>
      </c>
      <c r="E204" s="59">
        <f t="shared" si="17"/>
        <v>9.9371665031187213</v>
      </c>
      <c r="F204" s="59">
        <f t="shared" si="19"/>
        <v>0</v>
      </c>
    </row>
    <row r="205" spans="1:6" x14ac:dyDescent="0.25">
      <c r="A205" s="9">
        <f t="shared" si="18"/>
        <v>44762</v>
      </c>
      <c r="B205" s="8"/>
      <c r="C205" s="3">
        <f t="shared" si="15"/>
        <v>0</v>
      </c>
      <c r="D205" s="60">
        <f t="shared" si="16"/>
        <v>8.2909430617054579E-4</v>
      </c>
      <c r="E205" s="59">
        <f t="shared" si="17"/>
        <v>9.9491316740465496</v>
      </c>
      <c r="F205" s="59">
        <f t="shared" si="19"/>
        <v>0</v>
      </c>
    </row>
    <row r="206" spans="1:6" x14ac:dyDescent="0.25">
      <c r="A206" s="9">
        <f t="shared" si="18"/>
        <v>44763</v>
      </c>
      <c r="B206" s="8"/>
      <c r="C206" s="3">
        <f t="shared" si="15"/>
        <v>0</v>
      </c>
      <c r="D206" s="60">
        <f t="shared" si="16"/>
        <v>8.3066082556307709E-4</v>
      </c>
      <c r="E206" s="59">
        <f t="shared" si="17"/>
        <v>9.9679299067569254</v>
      </c>
      <c r="F206" s="59">
        <f t="shared" si="19"/>
        <v>0</v>
      </c>
    </row>
    <row r="207" spans="1:6" x14ac:dyDescent="0.25">
      <c r="A207" s="9">
        <f t="shared" si="18"/>
        <v>44764</v>
      </c>
      <c r="B207" s="8"/>
      <c r="C207" s="3">
        <f t="shared" si="15"/>
        <v>0</v>
      </c>
      <c r="D207" s="60">
        <f t="shared" si="16"/>
        <v>8.3279630257733278E-4</v>
      </c>
      <c r="E207" s="59">
        <f t="shared" si="17"/>
        <v>9.9935556309279931</v>
      </c>
      <c r="F207" s="59">
        <f t="shared" si="19"/>
        <v>0</v>
      </c>
    </row>
    <row r="208" spans="1:6" x14ac:dyDescent="0.25">
      <c r="A208" s="9">
        <f t="shared" si="18"/>
        <v>44765</v>
      </c>
      <c r="B208" s="8"/>
      <c r="C208" s="3">
        <f t="shared" si="15"/>
        <v>0</v>
      </c>
      <c r="D208" s="60">
        <f t="shared" si="16"/>
        <v>8.3550010442535734E-4</v>
      </c>
      <c r="E208" s="59">
        <f t="shared" si="17"/>
        <v>10.026001253104289</v>
      </c>
      <c r="F208" s="59">
        <f t="shared" si="19"/>
        <v>0</v>
      </c>
    </row>
    <row r="209" spans="1:6" x14ac:dyDescent="0.25">
      <c r="A209" s="9">
        <f t="shared" si="18"/>
        <v>44766</v>
      </c>
      <c r="B209" s="8"/>
      <c r="C209" s="3">
        <f t="shared" si="15"/>
        <v>0</v>
      </c>
      <c r="D209" s="60">
        <f t="shared" si="16"/>
        <v>8.3877142991234648E-4</v>
      </c>
      <c r="E209" s="59">
        <f t="shared" si="17"/>
        <v>10.065257158948159</v>
      </c>
      <c r="F209" s="59">
        <f t="shared" si="19"/>
        <v>0</v>
      </c>
    </row>
    <row r="210" spans="1:6" x14ac:dyDescent="0.25">
      <c r="A210" s="9">
        <f t="shared" si="18"/>
        <v>44767</v>
      </c>
      <c r="B210" s="8"/>
      <c r="C210" s="3">
        <f t="shared" si="15"/>
        <v>0</v>
      </c>
      <c r="D210" s="60">
        <f t="shared" si="16"/>
        <v>8.4260930967391436E-4</v>
      </c>
      <c r="E210" s="59">
        <f t="shared" si="17"/>
        <v>10.111311716086972</v>
      </c>
      <c r="F210" s="59">
        <f t="shared" si="19"/>
        <v>0</v>
      </c>
    </row>
    <row r="211" spans="1:6" x14ac:dyDescent="0.25">
      <c r="A211" s="9">
        <f t="shared" si="18"/>
        <v>44768</v>
      </c>
      <c r="B211" s="8"/>
      <c r="C211" s="3">
        <f t="shared" si="15"/>
        <v>0</v>
      </c>
      <c r="D211" s="60">
        <f t="shared" si="16"/>
        <v>8.470126064634789E-4</v>
      </c>
      <c r="E211" s="59">
        <f t="shared" si="17"/>
        <v>10.164151277561746</v>
      </c>
      <c r="F211" s="59">
        <f t="shared" si="19"/>
        <v>0</v>
      </c>
    </row>
    <row r="212" spans="1:6" x14ac:dyDescent="0.25">
      <c r="A212" s="9">
        <f t="shared" si="18"/>
        <v>44769</v>
      </c>
      <c r="B212" s="8"/>
      <c r="C212" s="3">
        <f t="shared" si="15"/>
        <v>0</v>
      </c>
      <c r="D212" s="60">
        <f t="shared" si="16"/>
        <v>8.519800154892052E-4</v>
      </c>
      <c r="E212" s="59">
        <f t="shared" si="17"/>
        <v>10.223760185870463</v>
      </c>
      <c r="F212" s="59">
        <f t="shared" si="19"/>
        <v>0</v>
      </c>
    </row>
    <row r="213" spans="1:6" x14ac:dyDescent="0.25">
      <c r="A213" s="9">
        <f t="shared" si="18"/>
        <v>44770</v>
      </c>
      <c r="B213" s="8"/>
      <c r="C213" s="3">
        <f t="shared" si="15"/>
        <v>0</v>
      </c>
      <c r="D213" s="60">
        <f t="shared" si="16"/>
        <v>8.575100648005277E-4</v>
      </c>
      <c r="E213" s="59">
        <f t="shared" si="17"/>
        <v>10.290120777606333</v>
      </c>
      <c r="F213" s="59">
        <f t="shared" si="19"/>
        <v>0</v>
      </c>
    </row>
    <row r="214" spans="1:6" x14ac:dyDescent="0.25">
      <c r="A214" s="9">
        <f t="shared" si="18"/>
        <v>44771</v>
      </c>
      <c r="B214" s="8"/>
      <c r="C214" s="3">
        <f t="shared" si="15"/>
        <v>0</v>
      </c>
      <c r="D214" s="60">
        <f t="shared" si="16"/>
        <v>8.6360111572456023E-4</v>
      </c>
      <c r="E214" s="59">
        <f t="shared" si="17"/>
        <v>10.363213388694723</v>
      </c>
      <c r="F214" s="59">
        <f t="shared" si="19"/>
        <v>0</v>
      </c>
    </row>
    <row r="215" spans="1:6" x14ac:dyDescent="0.25">
      <c r="A215" s="9">
        <f t="shared" si="18"/>
        <v>44772</v>
      </c>
      <c r="B215" s="8"/>
      <c r="C215" s="3">
        <f t="shared" si="15"/>
        <v>0</v>
      </c>
      <c r="D215" s="60">
        <f t="shared" si="16"/>
        <v>8.7025136335133237E-4</v>
      </c>
      <c r="E215" s="59">
        <f t="shared" si="17"/>
        <v>10.443016360215989</v>
      </c>
      <c r="F215" s="59">
        <f t="shared" si="19"/>
        <v>0</v>
      </c>
    </row>
    <row r="216" spans="1:6" x14ac:dyDescent="0.25">
      <c r="A216" s="9">
        <f t="shared" si="18"/>
        <v>44773</v>
      </c>
      <c r="B216" s="8"/>
      <c r="C216" s="3">
        <f t="shared" si="15"/>
        <v>0</v>
      </c>
      <c r="D216" s="60">
        <f t="shared" si="16"/>
        <v>8.7745883706912345E-4</v>
      </c>
      <c r="E216" s="59">
        <f t="shared" si="17"/>
        <v>10.529506044829482</v>
      </c>
      <c r="F216" s="59">
        <f t="shared" si="19"/>
        <v>0</v>
      </c>
    </row>
    <row r="217" spans="1:6" x14ac:dyDescent="0.25">
      <c r="A217" s="9">
        <f t="shared" si="18"/>
        <v>44774</v>
      </c>
      <c r="B217" s="8"/>
      <c r="C217" s="3">
        <f t="shared" si="15"/>
        <v>0</v>
      </c>
      <c r="D217" s="60">
        <f t="shared" si="16"/>
        <v>8.8522140114778432E-4</v>
      </c>
      <c r="E217" s="59">
        <f t="shared" si="17"/>
        <v>10.622656813773412</v>
      </c>
      <c r="F217" s="59">
        <f t="shared" si="19"/>
        <v>0</v>
      </c>
    </row>
    <row r="218" spans="1:6" x14ac:dyDescent="0.25">
      <c r="A218" s="9">
        <f t="shared" si="18"/>
        <v>44775</v>
      </c>
      <c r="B218" s="8"/>
      <c r="C218" s="3">
        <f t="shared" si="15"/>
        <v>0</v>
      </c>
      <c r="D218" s="60">
        <f t="shared" si="16"/>
        <v>8.9353675537215058E-4</v>
      </c>
      <c r="E218" s="59">
        <f t="shared" si="17"/>
        <v>10.722441064465807</v>
      </c>
      <c r="F218" s="59">
        <f t="shared" si="19"/>
        <v>0</v>
      </c>
    </row>
    <row r="219" spans="1:6" x14ac:dyDescent="0.25">
      <c r="A219" s="9">
        <f t="shared" si="18"/>
        <v>44776</v>
      </c>
      <c r="B219" s="8"/>
      <c r="C219" s="3">
        <f t="shared" si="15"/>
        <v>0</v>
      </c>
      <c r="D219" s="60">
        <f t="shared" si="16"/>
        <v>9.0240243572319565E-4</v>
      </c>
      <c r="E219" s="59">
        <f t="shared" si="17"/>
        <v>10.828829228678348</v>
      </c>
      <c r="F219" s="59">
        <f t="shared" si="19"/>
        <v>0</v>
      </c>
    </row>
    <row r="220" spans="1:6" x14ac:dyDescent="0.25">
      <c r="A220" s="9">
        <f t="shared" si="18"/>
        <v>44777</v>
      </c>
      <c r="B220" s="8"/>
      <c r="C220" s="3">
        <f t="shared" si="15"/>
        <v>0</v>
      </c>
      <c r="D220" s="60">
        <f t="shared" si="16"/>
        <v>9.11815815108548E-4</v>
      </c>
      <c r="E220" s="59">
        <f t="shared" si="17"/>
        <v>10.941789781302576</v>
      </c>
      <c r="F220" s="59">
        <f t="shared" si="19"/>
        <v>0</v>
      </c>
    </row>
    <row r="221" spans="1:6" x14ac:dyDescent="0.25">
      <c r="A221" s="9">
        <f t="shared" si="18"/>
        <v>44778</v>
      </c>
      <c r="B221" s="8"/>
      <c r="C221" s="3">
        <f t="shared" si="15"/>
        <v>0</v>
      </c>
      <c r="D221" s="60">
        <f t="shared" si="16"/>
        <v>9.2177410414073812E-4</v>
      </c>
      <c r="E221" s="59">
        <f t="shared" si="17"/>
        <v>11.061289249688857</v>
      </c>
      <c r="F221" s="59">
        <f t="shared" si="19"/>
        <v>0</v>
      </c>
    </row>
    <row r="222" spans="1:6" x14ac:dyDescent="0.25">
      <c r="A222" s="9">
        <f t="shared" si="18"/>
        <v>44779</v>
      </c>
      <c r="B222" s="8"/>
      <c r="C222" s="3">
        <f t="shared" si="15"/>
        <v>0</v>
      </c>
      <c r="D222" s="60">
        <f t="shared" si="16"/>
        <v>9.3227435196387935E-4</v>
      </c>
      <c r="E222" s="59">
        <f t="shared" si="17"/>
        <v>11.187292223566551</v>
      </c>
      <c r="F222" s="59">
        <f t="shared" si="19"/>
        <v>0</v>
      </c>
    </row>
    <row r="223" spans="1:6" x14ac:dyDescent="0.25">
      <c r="A223" s="9">
        <f t="shared" si="18"/>
        <v>44780</v>
      </c>
      <c r="B223" s="8"/>
      <c r="C223" s="3">
        <f t="shared" si="15"/>
        <v>0</v>
      </c>
      <c r="D223" s="60">
        <f t="shared" si="16"/>
        <v>9.433134471277891E-4</v>
      </c>
      <c r="E223" s="59">
        <f t="shared" si="17"/>
        <v>11.31976136553347</v>
      </c>
      <c r="F223" s="59">
        <f t="shared" si="19"/>
        <v>0</v>
      </c>
    </row>
    <row r="224" spans="1:6" x14ac:dyDescent="0.25">
      <c r="A224" s="9">
        <f t="shared" si="18"/>
        <v>44781</v>
      </c>
      <c r="B224" s="8"/>
      <c r="C224" s="3">
        <f t="shared" si="15"/>
        <v>0</v>
      </c>
      <c r="D224" s="60">
        <f t="shared" si="16"/>
        <v>9.5488811851047323E-4</v>
      </c>
      <c r="E224" s="59">
        <f t="shared" si="17"/>
        <v>11.458657422125679</v>
      </c>
      <c r="F224" s="59">
        <f t="shared" si="19"/>
        <v>0</v>
      </c>
    </row>
    <row r="225" spans="1:6" x14ac:dyDescent="0.25">
      <c r="A225" s="9">
        <f t="shared" si="18"/>
        <v>44782</v>
      </c>
      <c r="B225" s="8"/>
      <c r="C225" s="3">
        <f t="shared" si="15"/>
        <v>0</v>
      </c>
      <c r="D225" s="60">
        <f t="shared" si="16"/>
        <v>9.669949362868459E-4</v>
      </c>
      <c r="E225" s="59">
        <f t="shared" si="17"/>
        <v>11.603939235442152</v>
      </c>
      <c r="F225" s="59">
        <f t="shared" si="19"/>
        <v>0</v>
      </c>
    </row>
    <row r="226" spans="1:6" x14ac:dyDescent="0.25">
      <c r="A226" s="9">
        <f t="shared" si="18"/>
        <v>44783</v>
      </c>
      <c r="B226" s="8"/>
      <c r="C226" s="3">
        <f t="shared" si="15"/>
        <v>0</v>
      </c>
      <c r="D226" s="60">
        <f t="shared" si="16"/>
        <v>9.7963031294558849E-4</v>
      </c>
      <c r="E226" s="59">
        <f t="shared" si="17"/>
        <v>11.755563755347062</v>
      </c>
      <c r="F226" s="59">
        <f t="shared" si="19"/>
        <v>0</v>
      </c>
    </row>
    <row r="227" spans="1:6" x14ac:dyDescent="0.25">
      <c r="A227" s="9">
        <f t="shared" si="18"/>
        <v>44784</v>
      </c>
      <c r="B227" s="8"/>
      <c r="C227" s="3">
        <f t="shared" si="15"/>
        <v>0</v>
      </c>
      <c r="D227" s="60">
        <f t="shared" si="16"/>
        <v>9.9279050435199172E-4</v>
      </c>
      <c r="E227" s="59">
        <f t="shared" si="17"/>
        <v>11.913486052223901</v>
      </c>
      <c r="F227" s="59">
        <f t="shared" si="19"/>
        <v>0</v>
      </c>
    </row>
    <row r="228" spans="1:6" x14ac:dyDescent="0.25">
      <c r="A228" s="9">
        <f t="shared" si="18"/>
        <v>44785</v>
      </c>
      <c r="B228" s="8"/>
      <c r="C228" s="3">
        <f t="shared" si="15"/>
        <v>0</v>
      </c>
      <c r="D228" s="60">
        <f t="shared" si="16"/>
        <v>1.006471610857148E-3</v>
      </c>
      <c r="E228" s="59">
        <f t="shared" si="17"/>
        <v>12.077659330285776</v>
      </c>
      <c r="F228" s="59">
        <f t="shared" si="19"/>
        <v>0</v>
      </c>
    </row>
    <row r="229" spans="1:6" x14ac:dyDescent="0.25">
      <c r="A229" s="9">
        <f t="shared" si="18"/>
        <v>44786</v>
      </c>
      <c r="B229" s="8"/>
      <c r="C229" s="3">
        <f t="shared" si="15"/>
        <v>0</v>
      </c>
      <c r="D229" s="60">
        <f t="shared" si="16"/>
        <v>1.0206695784541178E-3</v>
      </c>
      <c r="E229" s="59">
        <f t="shared" si="17"/>
        <v>12.248034941449413</v>
      </c>
      <c r="F229" s="59">
        <f t="shared" si="19"/>
        <v>0</v>
      </c>
    </row>
    <row r="230" spans="1:6" x14ac:dyDescent="0.25">
      <c r="A230" s="9">
        <f t="shared" si="18"/>
        <v>44787</v>
      </c>
      <c r="B230" s="8"/>
      <c r="C230" s="3">
        <f t="shared" si="15"/>
        <v>0</v>
      </c>
      <c r="D230" s="60">
        <f t="shared" si="16"/>
        <v>1.0353801999783989E-3</v>
      </c>
      <c r="E230" s="59">
        <f t="shared" si="17"/>
        <v>12.424562399740786</v>
      </c>
      <c r="F230" s="59">
        <f t="shared" si="19"/>
        <v>0</v>
      </c>
    </row>
    <row r="231" spans="1:6" x14ac:dyDescent="0.25">
      <c r="A231" s="9">
        <f t="shared" si="18"/>
        <v>44788</v>
      </c>
      <c r="B231" s="8"/>
      <c r="C231" s="3">
        <f t="shared" si="15"/>
        <v>0</v>
      </c>
      <c r="D231" s="60">
        <f t="shared" si="16"/>
        <v>1.0505991163557407E-3</v>
      </c>
      <c r="E231" s="59">
        <f t="shared" si="17"/>
        <v>12.607189396268888</v>
      </c>
      <c r="F231" s="59">
        <f t="shared" si="19"/>
        <v>0</v>
      </c>
    </row>
    <row r="232" spans="1:6" x14ac:dyDescent="0.25">
      <c r="A232" s="9">
        <f t="shared" si="18"/>
        <v>44789</v>
      </c>
      <c r="B232" s="8"/>
      <c r="C232" s="3">
        <f t="shared" si="15"/>
        <v>0</v>
      </c>
      <c r="D232" s="60">
        <f t="shared" si="16"/>
        <v>1.066321817892473E-3</v>
      </c>
      <c r="E232" s="59">
        <f t="shared" si="17"/>
        <v>12.795861814709676</v>
      </c>
      <c r="F232" s="59">
        <f t="shared" si="19"/>
        <v>0</v>
      </c>
    </row>
    <row r="233" spans="1:6" x14ac:dyDescent="0.25">
      <c r="A233" s="9">
        <f t="shared" si="18"/>
        <v>44790</v>
      </c>
      <c r="B233" s="8"/>
      <c r="C233" s="3">
        <f t="shared" si="15"/>
        <v>0</v>
      </c>
      <c r="D233" s="60">
        <f t="shared" si="16"/>
        <v>1.0825436456130147E-3</v>
      </c>
      <c r="E233" s="59">
        <f t="shared" si="17"/>
        <v>12.990523747356177</v>
      </c>
      <c r="F233" s="59">
        <f t="shared" si="19"/>
        <v>0</v>
      </c>
    </row>
    <row r="234" spans="1:6" x14ac:dyDescent="0.25">
      <c r="A234" s="9">
        <f t="shared" si="18"/>
        <v>44791</v>
      </c>
      <c r="B234" s="8"/>
      <c r="C234" s="3">
        <f t="shared" si="15"/>
        <v>0</v>
      </c>
      <c r="D234" s="60">
        <f t="shared" si="16"/>
        <v>1.0992597926395024E-3</v>
      </c>
      <c r="E234" s="59">
        <f t="shared" si="17"/>
        <v>13.19111751167403</v>
      </c>
      <c r="F234" s="59">
        <f t="shared" si="19"/>
        <v>0</v>
      </c>
    </row>
    <row r="235" spans="1:6" x14ac:dyDescent="0.25">
      <c r="A235" s="9">
        <f t="shared" si="18"/>
        <v>44792</v>
      </c>
      <c r="B235" s="8"/>
      <c r="C235" s="3">
        <f t="shared" si="15"/>
        <v>0</v>
      </c>
      <c r="D235" s="60">
        <f t="shared" si="16"/>
        <v>1.1164653056169129E-3</v>
      </c>
      <c r="E235" s="59">
        <f t="shared" si="17"/>
        <v>13.397583667402955</v>
      </c>
      <c r="F235" s="59">
        <f t="shared" si="19"/>
        <v>0</v>
      </c>
    </row>
    <row r="236" spans="1:6" x14ac:dyDescent="0.25">
      <c r="A236" s="9">
        <f t="shared" si="18"/>
        <v>44793</v>
      </c>
      <c r="B236" s="8"/>
      <c r="C236" s="3">
        <f t="shared" si="15"/>
        <v>0</v>
      </c>
      <c r="D236" s="60">
        <f t="shared" si="16"/>
        <v>1.1341550861805449E-3</v>
      </c>
      <c r="E236" s="59">
        <f t="shared" si="17"/>
        <v>13.609861034166538</v>
      </c>
      <c r="F236" s="59">
        <f t="shared" si="19"/>
        <v>0</v>
      </c>
    </row>
    <row r="237" spans="1:6" x14ac:dyDescent="0.25">
      <c r="A237" s="9">
        <f t="shared" si="18"/>
        <v>44794</v>
      </c>
      <c r="B237" s="8"/>
      <c r="C237" s="3">
        <f t="shared" si="15"/>
        <v>0</v>
      </c>
      <c r="D237" s="60">
        <f t="shared" si="16"/>
        <v>1.1523238924664061E-3</v>
      </c>
      <c r="E237" s="59">
        <f t="shared" si="17"/>
        <v>13.827886709596873</v>
      </c>
      <c r="F237" s="59">
        <f t="shared" si="19"/>
        <v>0</v>
      </c>
    </row>
    <row r="238" spans="1:6" x14ac:dyDescent="0.25">
      <c r="A238" s="9">
        <f t="shared" si="18"/>
        <v>44795</v>
      </c>
      <c r="B238" s="8"/>
      <c r="C238" s="3">
        <f t="shared" si="15"/>
        <v>0</v>
      </c>
      <c r="D238" s="60">
        <f t="shared" si="16"/>
        <v>1.17096634066532E-3</v>
      </c>
      <c r="E238" s="59">
        <f t="shared" si="17"/>
        <v>14.051596087983841</v>
      </c>
      <c r="F238" s="59">
        <f t="shared" si="19"/>
        <v>0</v>
      </c>
    </row>
    <row r="239" spans="1:6" x14ac:dyDescent="0.25">
      <c r="A239" s="9">
        <f t="shared" si="18"/>
        <v>44796</v>
      </c>
      <c r="B239" s="8"/>
      <c r="C239" s="3">
        <f t="shared" si="15"/>
        <v>0</v>
      </c>
      <c r="D239" s="60">
        <f t="shared" si="16"/>
        <v>1.1900769066173016E-3</v>
      </c>
      <c r="E239" s="59">
        <f t="shared" si="17"/>
        <v>14.280922879407619</v>
      </c>
      <c r="F239" s="59">
        <f t="shared" si="19"/>
        <v>0</v>
      </c>
    </row>
    <row r="240" spans="1:6" x14ac:dyDescent="0.25">
      <c r="A240" s="9">
        <f t="shared" si="18"/>
        <v>44797</v>
      </c>
      <c r="B240" s="8"/>
      <c r="C240" s="3">
        <f t="shared" si="15"/>
        <v>0</v>
      </c>
      <c r="D240" s="60">
        <f t="shared" si="16"/>
        <v>1.209649927449472E-3</v>
      </c>
      <c r="E240" s="59">
        <f t="shared" si="17"/>
        <v>14.515799129393663</v>
      </c>
      <c r="F240" s="59">
        <f t="shared" si="19"/>
        <v>0</v>
      </c>
    </row>
    <row r="241" spans="1:6" x14ac:dyDescent="0.25">
      <c r="A241" s="9">
        <f t="shared" si="18"/>
        <v>44798</v>
      </c>
      <c r="B241" s="8"/>
      <c r="C241" s="3">
        <f t="shared" si="15"/>
        <v>0</v>
      </c>
      <c r="D241" s="60">
        <f t="shared" si="16"/>
        <v>1.2296796032529454E-3</v>
      </c>
      <c r="E241" s="59">
        <f t="shared" si="17"/>
        <v>14.756155239035346</v>
      </c>
      <c r="F241" s="59">
        <f t="shared" si="19"/>
        <v>0</v>
      </c>
    </row>
    <row r="242" spans="1:6" x14ac:dyDescent="0.25">
      <c r="A242" s="9">
        <f t="shared" si="18"/>
        <v>44799</v>
      </c>
      <c r="B242" s="8"/>
      <c r="C242" s="3">
        <f t="shared" si="15"/>
        <v>0</v>
      </c>
      <c r="D242" s="60">
        <f t="shared" si="16"/>
        <v>1.2501599988030353E-3</v>
      </c>
      <c r="E242" s="59">
        <f t="shared" si="17"/>
        <v>15.001919985636423</v>
      </c>
      <c r="F242" s="59">
        <f t="shared" si="19"/>
        <v>0</v>
      </c>
    </row>
    <row r="243" spans="1:6" x14ac:dyDescent="0.25">
      <c r="A243" s="9">
        <f t="shared" si="18"/>
        <v>44800</v>
      </c>
      <c r="B243" s="8"/>
      <c r="C243" s="3">
        <f t="shared" si="15"/>
        <v>0</v>
      </c>
      <c r="D243" s="60">
        <f t="shared" si="16"/>
        <v>1.2710850453161353E-3</v>
      </c>
      <c r="E243" s="59">
        <f t="shared" si="17"/>
        <v>15.253020543793625</v>
      </c>
      <c r="F243" s="59">
        <f t="shared" si="19"/>
        <v>0</v>
      </c>
    </row>
    <row r="244" spans="1:6" x14ac:dyDescent="0.25">
      <c r="A244" s="9">
        <f t="shared" si="18"/>
        <v>44801</v>
      </c>
      <c r="B244" s="8"/>
      <c r="C244" s="3">
        <f t="shared" si="15"/>
        <v>0</v>
      </c>
      <c r="D244" s="60">
        <f t="shared" si="16"/>
        <v>1.2924485422496407E-3</v>
      </c>
      <c r="E244" s="59">
        <f t="shared" si="17"/>
        <v>15.509382506995689</v>
      </c>
      <c r="F244" s="59">
        <f t="shared" si="19"/>
        <v>0</v>
      </c>
    </row>
    <row r="245" spans="1:6" x14ac:dyDescent="0.25">
      <c r="A245" s="9">
        <f t="shared" si="18"/>
        <v>44802</v>
      </c>
      <c r="B245" s="8"/>
      <c r="C245" s="3">
        <f t="shared" si="15"/>
        <v>0</v>
      </c>
      <c r="D245" s="60">
        <f t="shared" si="16"/>
        <v>1.3142441591380658E-3</v>
      </c>
      <c r="E245" s="59">
        <f t="shared" si="17"/>
        <v>15.77092990965679</v>
      </c>
      <c r="F245" s="59">
        <f t="shared" si="19"/>
        <v>0</v>
      </c>
    </row>
    <row r="246" spans="1:6" x14ac:dyDescent="0.25">
      <c r="A246" s="9">
        <f t="shared" si="18"/>
        <v>44803</v>
      </c>
      <c r="B246" s="8"/>
      <c r="C246" s="3">
        <f t="shared" si="15"/>
        <v>0</v>
      </c>
      <c r="D246" s="60">
        <f t="shared" si="16"/>
        <v>1.3364654374698783E-3</v>
      </c>
      <c r="E246" s="59">
        <f t="shared" si="17"/>
        <v>16.037585249638539</v>
      </c>
      <c r="F246" s="59">
        <f t="shared" si="19"/>
        <v>0</v>
      </c>
    </row>
    <row r="247" spans="1:6" x14ac:dyDescent="0.25">
      <c r="A247" s="9">
        <f t="shared" si="18"/>
        <v>44804</v>
      </c>
      <c r="B247" s="8"/>
      <c r="C247" s="3">
        <f t="shared" si="15"/>
        <v>0</v>
      </c>
      <c r="D247" s="60">
        <f t="shared" si="16"/>
        <v>1.3591057926008851E-3</v>
      </c>
      <c r="E247" s="59">
        <f t="shared" si="17"/>
        <v>16.309269511210623</v>
      </c>
      <c r="F247" s="59">
        <f t="shared" si="19"/>
        <v>0</v>
      </c>
    </row>
    <row r="248" spans="1:6" x14ac:dyDescent="0.25">
      <c r="A248" s="9">
        <f t="shared" si="18"/>
        <v>44805</v>
      </c>
      <c r="B248" s="8"/>
      <c r="C248" s="3">
        <f t="shared" si="15"/>
        <v>0</v>
      </c>
      <c r="D248" s="60">
        <f t="shared" si="16"/>
        <v>1.3821585157049426E-3</v>
      </c>
      <c r="E248" s="59">
        <f t="shared" si="17"/>
        <v>16.585902188459311</v>
      </c>
      <c r="F248" s="59">
        <f t="shared" si="19"/>
        <v>0</v>
      </c>
    </row>
    <row r="249" spans="1:6" x14ac:dyDescent="0.25">
      <c r="A249" s="9">
        <f t="shared" si="18"/>
        <v>44806</v>
      </c>
      <c r="B249" s="8"/>
      <c r="C249" s="3">
        <f t="shared" ref="C249:C312" si="20">IF(B249=0,0,B249-B248)</f>
        <v>0</v>
      </c>
      <c r="D249" s="60">
        <f t="shared" si="16"/>
        <v>1.4056167757629814E-3</v>
      </c>
      <c r="E249" s="59">
        <f t="shared" si="17"/>
        <v>16.867401309155778</v>
      </c>
      <c r="F249" s="59">
        <f t="shared" si="19"/>
        <v>0</v>
      </c>
    </row>
    <row r="250" spans="1:6" x14ac:dyDescent="0.25">
      <c r="A250" s="9">
        <f t="shared" si="18"/>
        <v>44807</v>
      </c>
      <c r="B250" s="8"/>
      <c r="C250" s="3">
        <f t="shared" si="20"/>
        <v>0</v>
      </c>
      <c r="D250" s="60">
        <f t="shared" si="16"/>
        <v>1.4294736215859655E-3</v>
      </c>
      <c r="E250" s="59">
        <f t="shared" si="17"/>
        <v>17.153683459031587</v>
      </c>
      <c r="F250" s="59">
        <f t="shared" si="19"/>
        <v>0</v>
      </c>
    </row>
    <row r="251" spans="1:6" x14ac:dyDescent="0.25">
      <c r="A251" s="9">
        <f t="shared" si="18"/>
        <v>44808</v>
      </c>
      <c r="B251" s="8"/>
      <c r="C251" s="3">
        <f t="shared" si="20"/>
        <v>0</v>
      </c>
      <c r="D251" s="60">
        <f t="shared" si="16"/>
        <v>1.4537219838757583E-3</v>
      </c>
      <c r="E251" s="59">
        <f t="shared" si="17"/>
        <v>17.444663806509098</v>
      </c>
      <c r="F251" s="59">
        <f t="shared" si="19"/>
        <v>0</v>
      </c>
    </row>
    <row r="252" spans="1:6" x14ac:dyDescent="0.25">
      <c r="A252" s="9">
        <f t="shared" si="18"/>
        <v>44809</v>
      </c>
      <c r="B252" s="8"/>
      <c r="C252" s="3">
        <f t="shared" si="20"/>
        <v>0</v>
      </c>
      <c r="D252" s="60">
        <f t="shared" si="16"/>
        <v>1.4783546773192908E-3</v>
      </c>
      <c r="E252" s="59">
        <f t="shared" si="17"/>
        <v>17.74025612783149</v>
      </c>
      <c r="F252" s="59">
        <f t="shared" si="19"/>
        <v>0</v>
      </c>
    </row>
    <row r="253" spans="1:6" x14ac:dyDescent="0.25">
      <c r="A253" s="9">
        <f t="shared" si="18"/>
        <v>44810</v>
      </c>
      <c r="B253" s="8"/>
      <c r="C253" s="3">
        <f t="shared" si="20"/>
        <v>0</v>
      </c>
      <c r="D253" s="60">
        <f t="shared" si="16"/>
        <v>1.5033644027180456E-3</v>
      </c>
      <c r="E253" s="59">
        <f t="shared" si="17"/>
        <v>18.040372832616548</v>
      </c>
      <c r="F253" s="59">
        <f t="shared" si="19"/>
        <v>0</v>
      </c>
    </row>
    <row r="254" spans="1:6" x14ac:dyDescent="0.25">
      <c r="A254" s="9">
        <f t="shared" si="18"/>
        <v>44811</v>
      </c>
      <c r="B254" s="8"/>
      <c r="C254" s="3">
        <f t="shared" si="20"/>
        <v>0</v>
      </c>
      <c r="D254" s="60">
        <f t="shared" si="16"/>
        <v>1.5287437491503018E-3</v>
      </c>
      <c r="E254" s="59">
        <f t="shared" si="17"/>
        <v>18.344924989803623</v>
      </c>
      <c r="F254" s="59">
        <f t="shared" si="19"/>
        <v>0</v>
      </c>
    </row>
    <row r="255" spans="1:6" x14ac:dyDescent="0.25">
      <c r="A255" s="9">
        <f t="shared" si="18"/>
        <v>44812</v>
      </c>
      <c r="B255" s="8"/>
      <c r="C255" s="3">
        <f t="shared" si="20"/>
        <v>0</v>
      </c>
      <c r="D255" s="60">
        <f t="shared" si="16"/>
        <v>1.5544851961683162E-3</v>
      </c>
      <c r="E255" s="59">
        <f t="shared" si="17"/>
        <v>18.653822354019795</v>
      </c>
      <c r="F255" s="59">
        <f t="shared" si="19"/>
        <v>0</v>
      </c>
    </row>
    <row r="256" spans="1:6" x14ac:dyDescent="0.25">
      <c r="A256" s="9">
        <f t="shared" si="18"/>
        <v>44813</v>
      </c>
      <c r="B256" s="8"/>
      <c r="C256" s="3">
        <f t="shared" si="20"/>
        <v>0</v>
      </c>
      <c r="D256" s="60">
        <f t="shared" si="16"/>
        <v>1.5805811160254514E-3</v>
      </c>
      <c r="E256" s="59">
        <f t="shared" si="17"/>
        <v>18.966973392305416</v>
      </c>
      <c r="F256" s="59">
        <f t="shared" si="19"/>
        <v>0</v>
      </c>
    </row>
    <row r="257" spans="1:6" x14ac:dyDescent="0.25">
      <c r="A257" s="9">
        <f t="shared" si="18"/>
        <v>44814</v>
      </c>
      <c r="B257" s="8"/>
      <c r="C257" s="3">
        <f t="shared" si="20"/>
        <v>0</v>
      </c>
      <c r="D257" s="60">
        <f t="shared" si="16"/>
        <v>1.6070237759376262E-3</v>
      </c>
      <c r="E257" s="59">
        <f t="shared" si="17"/>
        <v>19.284285311251516</v>
      </c>
      <c r="F257" s="59">
        <f t="shared" si="19"/>
        <v>0</v>
      </c>
    </row>
    <row r="258" spans="1:6" x14ac:dyDescent="0.25">
      <c r="A258" s="9">
        <f t="shared" si="18"/>
        <v>44815</v>
      </c>
      <c r="B258" s="8"/>
      <c r="C258" s="3">
        <f t="shared" si="20"/>
        <v>0</v>
      </c>
      <c r="D258" s="60">
        <f t="shared" si="16"/>
        <v>1.6338053403742072E-3</v>
      </c>
      <c r="E258" s="59">
        <f t="shared" si="17"/>
        <v>19.605664084490488</v>
      </c>
      <c r="F258" s="59">
        <f t="shared" si="19"/>
        <v>0</v>
      </c>
    </row>
    <row r="259" spans="1:6" x14ac:dyDescent="0.25">
      <c r="A259" s="9">
        <f t="shared" si="18"/>
        <v>44816</v>
      </c>
      <c r="B259" s="8"/>
      <c r="C259" s="3">
        <f t="shared" si="20"/>
        <v>0</v>
      </c>
      <c r="D259" s="60">
        <f t="shared" si="16"/>
        <v>1.6609178733793051E-3</v>
      </c>
      <c r="E259" s="59">
        <f t="shared" si="17"/>
        <v>19.93101448055166</v>
      </c>
      <c r="F259" s="59">
        <f t="shared" si="19"/>
        <v>0</v>
      </c>
    </row>
    <row r="260" spans="1:6" x14ac:dyDescent="0.25">
      <c r="A260" s="9">
        <f t="shared" si="18"/>
        <v>44817</v>
      </c>
      <c r="B260" s="8"/>
      <c r="C260" s="3">
        <f t="shared" si="20"/>
        <v>0</v>
      </c>
      <c r="D260" s="60">
        <f t="shared" si="16"/>
        <v>1.688353340924612E-3</v>
      </c>
      <c r="E260" s="59">
        <f t="shared" si="17"/>
        <v>20.260240091095344</v>
      </c>
      <c r="F260" s="59">
        <f t="shared" si="19"/>
        <v>0</v>
      </c>
    </row>
    <row r="261" spans="1:6" x14ac:dyDescent="0.25">
      <c r="A261" s="9">
        <f t="shared" si="18"/>
        <v>44818</v>
      </c>
      <c r="B261" s="8"/>
      <c r="C261" s="3">
        <f t="shared" si="20"/>
        <v>0</v>
      </c>
      <c r="D261" s="60">
        <f t="shared" si="16"/>
        <v>1.7161036132884416E-3</v>
      </c>
      <c r="E261" s="59">
        <f t="shared" si="17"/>
        <v>20.593243359461297</v>
      </c>
      <c r="F261" s="59">
        <f t="shared" si="19"/>
        <v>0</v>
      </c>
    </row>
    <row r="262" spans="1:6" x14ac:dyDescent="0.25">
      <c r="A262" s="9">
        <f t="shared" si="18"/>
        <v>44819</v>
      </c>
      <c r="B262" s="8"/>
      <c r="C262" s="3">
        <f t="shared" si="20"/>
        <v>0</v>
      </c>
      <c r="D262" s="60">
        <f t="shared" ref="D262:D325" si="21">SIN((A262+14+Q$4)/365*2*PI())*Q$13+100%/363.54</f>
        <v>1.7441604674669254E-3</v>
      </c>
      <c r="E262" s="59">
        <f t="shared" ref="E262:E325" si="22">D262*E$2</f>
        <v>20.929925609603107</v>
      </c>
      <c r="F262" s="59">
        <f t="shared" si="19"/>
        <v>0</v>
      </c>
    </row>
    <row r="263" spans="1:6" x14ac:dyDescent="0.25">
      <c r="A263" s="9">
        <f t="shared" ref="A263:A326" si="23">A262+1</f>
        <v>44820</v>
      </c>
      <c r="B263" s="8"/>
      <c r="C263" s="3">
        <f t="shared" si="20"/>
        <v>0</v>
      </c>
      <c r="D263" s="60">
        <f t="shared" si="21"/>
        <v>1.7725155896081014E-3</v>
      </c>
      <c r="E263" s="59">
        <f t="shared" si="22"/>
        <v>21.270187075297216</v>
      </c>
      <c r="F263" s="59">
        <f t="shared" ref="F263:F326" si="24">F$4*D263</f>
        <v>0</v>
      </c>
    </row>
    <row r="264" spans="1:6" x14ac:dyDescent="0.25">
      <c r="A264" s="9">
        <f t="shared" si="23"/>
        <v>44821</v>
      </c>
      <c r="B264" s="8"/>
      <c r="C264" s="3">
        <f t="shared" si="20"/>
        <v>0</v>
      </c>
      <c r="D264" s="60">
        <f t="shared" si="21"/>
        <v>1.8011605774776998E-3</v>
      </c>
      <c r="E264" s="59">
        <f t="shared" si="22"/>
        <v>21.613926929732397</v>
      </c>
      <c r="F264" s="59">
        <f t="shared" si="24"/>
        <v>0</v>
      </c>
    </row>
    <row r="265" spans="1:6" x14ac:dyDescent="0.25">
      <c r="A265" s="9">
        <f t="shared" si="23"/>
        <v>44822</v>
      </c>
      <c r="B265" s="8"/>
      <c r="C265" s="3">
        <f t="shared" si="20"/>
        <v>0</v>
      </c>
      <c r="D265" s="60">
        <f t="shared" si="21"/>
        <v>1.8300869429472269E-3</v>
      </c>
      <c r="E265" s="59">
        <f t="shared" si="22"/>
        <v>21.961043315366723</v>
      </c>
      <c r="F265" s="59">
        <f t="shared" si="24"/>
        <v>0</v>
      </c>
    </row>
    <row r="266" spans="1:6" x14ac:dyDescent="0.25">
      <c r="A266" s="9">
        <f t="shared" si="23"/>
        <v>44823</v>
      </c>
      <c r="B266" s="8"/>
      <c r="C266" s="3">
        <f t="shared" si="20"/>
        <v>0</v>
      </c>
      <c r="D266" s="60">
        <f t="shared" si="21"/>
        <v>1.8592861145105004E-3</v>
      </c>
      <c r="E266" s="59">
        <f t="shared" si="22"/>
        <v>22.311433374126004</v>
      </c>
      <c r="F266" s="59">
        <f t="shared" si="24"/>
        <v>0</v>
      </c>
    </row>
    <row r="267" spans="1:6" x14ac:dyDescent="0.25">
      <c r="A267" s="9">
        <f t="shared" si="23"/>
        <v>44824</v>
      </c>
      <c r="B267" s="8"/>
      <c r="C267" s="3">
        <f t="shared" si="20"/>
        <v>0</v>
      </c>
      <c r="D267" s="60">
        <f t="shared" si="21"/>
        <v>1.8887494398228165E-3</v>
      </c>
      <c r="E267" s="59">
        <f t="shared" si="22"/>
        <v>22.664993277873798</v>
      </c>
      <c r="F267" s="59">
        <f t="shared" si="24"/>
        <v>0</v>
      </c>
    </row>
    <row r="268" spans="1:6" x14ac:dyDescent="0.25">
      <c r="A268" s="9">
        <f t="shared" si="23"/>
        <v>44825</v>
      </c>
      <c r="B268" s="8"/>
      <c r="C268" s="3">
        <f t="shared" si="20"/>
        <v>0</v>
      </c>
      <c r="D268" s="60">
        <f t="shared" si="21"/>
        <v>1.9184681882652116E-3</v>
      </c>
      <c r="E268" s="59">
        <f t="shared" si="22"/>
        <v>23.021618259182539</v>
      </c>
      <c r="F268" s="59">
        <f t="shared" si="24"/>
        <v>0</v>
      </c>
    </row>
    <row r="269" spans="1:6" x14ac:dyDescent="0.25">
      <c r="A269" s="9">
        <f t="shared" si="23"/>
        <v>44826</v>
      </c>
      <c r="B269" s="8"/>
      <c r="C269" s="3">
        <f t="shared" si="20"/>
        <v>0</v>
      </c>
      <c r="D269" s="60">
        <f t="shared" si="21"/>
        <v>1.9484335535307465E-3</v>
      </c>
      <c r="E269" s="59">
        <f t="shared" si="22"/>
        <v>23.381202642368958</v>
      </c>
      <c r="F269" s="59">
        <f t="shared" si="24"/>
        <v>0</v>
      </c>
    </row>
    <row r="270" spans="1:6" x14ac:dyDescent="0.25">
      <c r="A270" s="9">
        <f t="shared" si="23"/>
        <v>44827</v>
      </c>
      <c r="B270" s="8"/>
      <c r="C270" s="3">
        <f t="shared" si="20"/>
        <v>0</v>
      </c>
      <c r="D270" s="60">
        <f t="shared" si="21"/>
        <v>1.9786366562353835E-3</v>
      </c>
      <c r="E270" s="59">
        <f t="shared" si="22"/>
        <v>23.743639874824602</v>
      </c>
      <c r="F270" s="59">
        <f t="shared" si="24"/>
        <v>0</v>
      </c>
    </row>
    <row r="271" spans="1:6" x14ac:dyDescent="0.25">
      <c r="A271" s="9">
        <f t="shared" si="23"/>
        <v>44828</v>
      </c>
      <c r="B271" s="8"/>
      <c r="C271" s="3">
        <f t="shared" si="20"/>
        <v>0</v>
      </c>
      <c r="D271" s="60">
        <f t="shared" si="21"/>
        <v>2.0090685465475552E-3</v>
      </c>
      <c r="E271" s="59">
        <f t="shared" si="22"/>
        <v>24.108822558570662</v>
      </c>
      <c r="F271" s="59">
        <f t="shared" si="24"/>
        <v>0</v>
      </c>
    </row>
    <row r="272" spans="1:6" x14ac:dyDescent="0.25">
      <c r="A272" s="9">
        <f t="shared" si="23"/>
        <v>44829</v>
      </c>
      <c r="B272" s="8"/>
      <c r="C272" s="3">
        <f t="shared" si="20"/>
        <v>0</v>
      </c>
      <c r="D272" s="60">
        <f t="shared" si="21"/>
        <v>2.0397202068415878E-3</v>
      </c>
      <c r="E272" s="59">
        <f t="shared" si="22"/>
        <v>24.476642482099052</v>
      </c>
      <c r="F272" s="59">
        <f t="shared" si="24"/>
        <v>0</v>
      </c>
    </row>
    <row r="273" spans="1:6" x14ac:dyDescent="0.25">
      <c r="A273" s="9">
        <f t="shared" si="23"/>
        <v>44830</v>
      </c>
      <c r="B273" s="8"/>
      <c r="C273" s="3">
        <f t="shared" si="20"/>
        <v>0</v>
      </c>
      <c r="D273" s="60">
        <f t="shared" si="21"/>
        <v>2.0705825543692229E-3</v>
      </c>
      <c r="E273" s="59">
        <f t="shared" si="22"/>
        <v>24.846990652430677</v>
      </c>
      <c r="F273" s="59">
        <f t="shared" si="24"/>
        <v>0</v>
      </c>
    </row>
    <row r="274" spans="1:6" x14ac:dyDescent="0.25">
      <c r="A274" s="9">
        <f t="shared" si="23"/>
        <v>44831</v>
      </c>
      <c r="B274" s="8"/>
      <c r="C274" s="3">
        <f t="shared" si="20"/>
        <v>0</v>
      </c>
      <c r="D274" s="60">
        <f t="shared" si="21"/>
        <v>2.1016464439504176E-3</v>
      </c>
      <c r="E274" s="59">
        <f t="shared" si="22"/>
        <v>25.219757327405013</v>
      </c>
      <c r="F274" s="59">
        <f t="shared" si="24"/>
        <v>0</v>
      </c>
    </row>
    <row r="275" spans="1:6" x14ac:dyDescent="0.25">
      <c r="A275" s="9">
        <f t="shared" si="23"/>
        <v>44832</v>
      </c>
      <c r="B275" s="8"/>
      <c r="C275" s="3">
        <f t="shared" si="20"/>
        <v>0</v>
      </c>
      <c r="D275" s="60">
        <f t="shared" si="21"/>
        <v>2.1329026706846839E-3</v>
      </c>
      <c r="E275" s="59">
        <f t="shared" si="22"/>
        <v>25.594832048216208</v>
      </c>
      <c r="F275" s="59">
        <f t="shared" si="24"/>
        <v>0</v>
      </c>
    </row>
    <row r="276" spans="1:6" x14ac:dyDescent="0.25">
      <c r="A276" s="9">
        <f t="shared" si="23"/>
        <v>44833</v>
      </c>
      <c r="B276" s="8"/>
      <c r="C276" s="3">
        <f t="shared" si="20"/>
        <v>0</v>
      </c>
      <c r="D276" s="60">
        <f t="shared" si="21"/>
        <v>2.1643419726770649E-3</v>
      </c>
      <c r="E276" s="59">
        <f t="shared" si="22"/>
        <v>25.972103672124778</v>
      </c>
      <c r="F276" s="59">
        <f t="shared" si="24"/>
        <v>0</v>
      </c>
    </row>
    <row r="277" spans="1:6" x14ac:dyDescent="0.25">
      <c r="A277" s="9">
        <f t="shared" si="23"/>
        <v>44834</v>
      </c>
      <c r="B277" s="8"/>
      <c r="C277" s="3">
        <f t="shared" si="20"/>
        <v>0</v>
      </c>
      <c r="D277" s="60">
        <f t="shared" si="21"/>
        <v>2.1959550337840687E-3</v>
      </c>
      <c r="E277" s="59">
        <f t="shared" si="22"/>
        <v>26.351460405408826</v>
      </c>
      <c r="F277" s="59">
        <f t="shared" si="24"/>
        <v>0</v>
      </c>
    </row>
    <row r="278" spans="1:6" x14ac:dyDescent="0.25">
      <c r="A278" s="9">
        <f t="shared" si="23"/>
        <v>44835</v>
      </c>
      <c r="B278" s="8"/>
      <c r="C278" s="3">
        <f t="shared" si="20"/>
        <v>0</v>
      </c>
      <c r="D278" s="60">
        <f t="shared" si="21"/>
        <v>2.2277324863734247E-3</v>
      </c>
      <c r="E278" s="59">
        <f t="shared" si="22"/>
        <v>26.732789836481096</v>
      </c>
      <c r="F278" s="59">
        <f t="shared" si="24"/>
        <v>0</v>
      </c>
    </row>
    <row r="279" spans="1:6" x14ac:dyDescent="0.25">
      <c r="A279" s="9">
        <f t="shared" si="23"/>
        <v>44836</v>
      </c>
      <c r="B279" s="8"/>
      <c r="C279" s="3">
        <f t="shared" si="20"/>
        <v>0</v>
      </c>
      <c r="D279" s="60">
        <f t="shared" si="21"/>
        <v>2.2596649141003282E-3</v>
      </c>
      <c r="E279" s="59">
        <f t="shared" si="22"/>
        <v>27.115978969203937</v>
      </c>
      <c r="F279" s="59">
        <f t="shared" si="24"/>
        <v>0</v>
      </c>
    </row>
    <row r="280" spans="1:6" x14ac:dyDescent="0.25">
      <c r="A280" s="9">
        <f t="shared" si="23"/>
        <v>44837</v>
      </c>
      <c r="B280" s="8"/>
      <c r="C280" s="3">
        <f t="shared" si="20"/>
        <v>0</v>
      </c>
      <c r="D280" s="60">
        <f t="shared" si="21"/>
        <v>2.2917428546968635E-3</v>
      </c>
      <c r="E280" s="59">
        <f t="shared" si="22"/>
        <v>27.500914256362361</v>
      </c>
      <c r="F280" s="59">
        <f t="shared" si="24"/>
        <v>0</v>
      </c>
    </row>
    <row r="281" spans="1:6" x14ac:dyDescent="0.25">
      <c r="A281" s="9">
        <f t="shared" si="23"/>
        <v>44838</v>
      </c>
      <c r="B281" s="8"/>
      <c r="C281" s="3">
        <f t="shared" si="20"/>
        <v>0</v>
      </c>
      <c r="D281" s="60">
        <f t="shared" si="21"/>
        <v>2.323956802777357E-3</v>
      </c>
      <c r="E281" s="59">
        <f t="shared" si="22"/>
        <v>27.887481633328285</v>
      </c>
      <c r="F281" s="59">
        <f t="shared" si="24"/>
        <v>0</v>
      </c>
    </row>
    <row r="282" spans="1:6" x14ac:dyDescent="0.25">
      <c r="A282" s="9">
        <f t="shared" si="23"/>
        <v>44839</v>
      </c>
      <c r="B282" s="8"/>
      <c r="C282" s="3">
        <f t="shared" si="20"/>
        <v>0</v>
      </c>
      <c r="D282" s="60">
        <f t="shared" si="21"/>
        <v>2.3562972126533331E-3</v>
      </c>
      <c r="E282" s="59">
        <f t="shared" si="22"/>
        <v>28.275566551839997</v>
      </c>
      <c r="F282" s="59">
        <f t="shared" si="24"/>
        <v>0</v>
      </c>
    </row>
    <row r="283" spans="1:6" x14ac:dyDescent="0.25">
      <c r="A283" s="9">
        <f t="shared" si="23"/>
        <v>44840</v>
      </c>
      <c r="B283" s="8"/>
      <c r="C283" s="3">
        <f t="shared" si="20"/>
        <v>0</v>
      </c>
      <c r="D283" s="60">
        <f t="shared" si="21"/>
        <v>2.3887545011635944E-3</v>
      </c>
      <c r="E283" s="59">
        <f t="shared" si="22"/>
        <v>28.665054013963132</v>
      </c>
      <c r="F283" s="59">
        <f t="shared" si="24"/>
        <v>0</v>
      </c>
    </row>
    <row r="284" spans="1:6" x14ac:dyDescent="0.25">
      <c r="A284" s="9">
        <f t="shared" si="23"/>
        <v>44841</v>
      </c>
      <c r="B284" s="8"/>
      <c r="C284" s="3">
        <f t="shared" si="20"/>
        <v>0</v>
      </c>
      <c r="D284" s="60">
        <f t="shared" si="21"/>
        <v>2.4213190505132857E-3</v>
      </c>
      <c r="E284" s="59">
        <f t="shared" si="22"/>
        <v>29.05582860615943</v>
      </c>
      <c r="F284" s="59">
        <f t="shared" si="24"/>
        <v>0</v>
      </c>
    </row>
    <row r="285" spans="1:6" x14ac:dyDescent="0.25">
      <c r="A285" s="9">
        <f t="shared" si="23"/>
        <v>44842</v>
      </c>
      <c r="B285" s="8"/>
      <c r="C285" s="3">
        <f t="shared" si="20"/>
        <v>0</v>
      </c>
      <c r="D285" s="60">
        <f t="shared" si="21"/>
        <v>2.453981211123204E-3</v>
      </c>
      <c r="E285" s="59">
        <f t="shared" si="22"/>
        <v>29.447774533478448</v>
      </c>
      <c r="F285" s="59">
        <f t="shared" si="24"/>
        <v>0</v>
      </c>
    </row>
    <row r="286" spans="1:6" x14ac:dyDescent="0.25">
      <c r="A286" s="9">
        <f t="shared" si="23"/>
        <v>44843</v>
      </c>
      <c r="B286" s="8"/>
      <c r="C286" s="3">
        <f t="shared" si="20"/>
        <v>0</v>
      </c>
      <c r="D286" s="60">
        <f t="shared" si="21"/>
        <v>2.4867313044906842E-3</v>
      </c>
      <c r="E286" s="59">
        <f t="shared" si="22"/>
        <v>29.840775653888212</v>
      </c>
      <c r="F286" s="59">
        <f t="shared" si="24"/>
        <v>0</v>
      </c>
    </row>
    <row r="287" spans="1:6" x14ac:dyDescent="0.25">
      <c r="A287" s="9">
        <f t="shared" si="23"/>
        <v>44844</v>
      </c>
      <c r="B287" s="8"/>
      <c r="C287" s="3">
        <f t="shared" si="20"/>
        <v>0</v>
      </c>
      <c r="D287" s="60">
        <f t="shared" si="21"/>
        <v>2.5195596260556069E-3</v>
      </c>
      <c r="E287" s="59">
        <f t="shared" si="22"/>
        <v>30.234715512667282</v>
      </c>
      <c r="F287" s="59">
        <f t="shared" si="24"/>
        <v>0</v>
      </c>
    </row>
    <row r="288" spans="1:6" x14ac:dyDescent="0.25">
      <c r="A288" s="9">
        <f t="shared" si="23"/>
        <v>44845</v>
      </c>
      <c r="B288" s="8"/>
      <c r="C288" s="3">
        <f t="shared" si="20"/>
        <v>0</v>
      </c>
      <c r="D288" s="60">
        <f t="shared" si="21"/>
        <v>2.5524564480786673E-3</v>
      </c>
      <c r="E288" s="59">
        <f t="shared" si="22"/>
        <v>30.629477376944006</v>
      </c>
      <c r="F288" s="59">
        <f t="shared" si="24"/>
        <v>0</v>
      </c>
    </row>
    <row r="289" spans="1:6" x14ac:dyDescent="0.25">
      <c r="A289" s="9">
        <f t="shared" si="23"/>
        <v>44846</v>
      </c>
      <c r="B289" s="8"/>
      <c r="C289" s="3">
        <f t="shared" si="20"/>
        <v>0</v>
      </c>
      <c r="D289" s="60">
        <f t="shared" si="21"/>
        <v>2.5854120225208767E-3</v>
      </c>
      <c r="E289" s="59">
        <f t="shared" si="22"/>
        <v>31.024944270250522</v>
      </c>
      <c r="F289" s="59">
        <f t="shared" si="24"/>
        <v>0</v>
      </c>
    </row>
    <row r="290" spans="1:6" x14ac:dyDescent="0.25">
      <c r="A290" s="9">
        <f t="shared" si="23"/>
        <v>44847</v>
      </c>
      <c r="B290" s="8"/>
      <c r="C290" s="3">
        <f t="shared" si="20"/>
        <v>0</v>
      </c>
      <c r="D290" s="60">
        <f t="shared" si="21"/>
        <v>2.6184165839347236E-3</v>
      </c>
      <c r="E290" s="59">
        <f t="shared" si="22"/>
        <v>31.420999007216682</v>
      </c>
      <c r="F290" s="59">
        <f t="shared" si="24"/>
        <v>0</v>
      </c>
    </row>
    <row r="291" spans="1:6" x14ac:dyDescent="0.25">
      <c r="A291" s="9">
        <f t="shared" si="23"/>
        <v>44848</v>
      </c>
      <c r="B291" s="8"/>
      <c r="C291" s="3">
        <f t="shared" si="20"/>
        <v>0</v>
      </c>
      <c r="D291" s="60">
        <f t="shared" si="21"/>
        <v>2.6514603523559287E-3</v>
      </c>
      <c r="E291" s="59">
        <f t="shared" si="22"/>
        <v>31.817524228271147</v>
      </c>
      <c r="F291" s="59">
        <f t="shared" si="24"/>
        <v>0</v>
      </c>
    </row>
    <row r="292" spans="1:6" x14ac:dyDescent="0.25">
      <c r="A292" s="9">
        <f t="shared" si="23"/>
        <v>44849</v>
      </c>
      <c r="B292" s="8"/>
      <c r="C292" s="3">
        <f t="shared" si="20"/>
        <v>0</v>
      </c>
      <c r="D292" s="60">
        <f t="shared" si="21"/>
        <v>2.6845335362029833E-3</v>
      </c>
      <c r="E292" s="59">
        <f t="shared" si="22"/>
        <v>32.214402434435797</v>
      </c>
      <c r="F292" s="59">
        <f t="shared" si="24"/>
        <v>0</v>
      </c>
    </row>
    <row r="293" spans="1:6" x14ac:dyDescent="0.25">
      <c r="A293" s="9">
        <f t="shared" si="23"/>
        <v>44850</v>
      </c>
      <c r="B293" s="8"/>
      <c r="C293" s="3">
        <f t="shared" si="20"/>
        <v>0</v>
      </c>
      <c r="D293" s="60">
        <f t="shared" si="21"/>
        <v>2.7176263351779547E-3</v>
      </c>
      <c r="E293" s="59">
        <f t="shared" si="22"/>
        <v>32.611516022135454</v>
      </c>
      <c r="F293" s="59">
        <f t="shared" si="24"/>
        <v>0</v>
      </c>
    </row>
    <row r="294" spans="1:6" x14ac:dyDescent="0.25">
      <c r="A294" s="9">
        <f t="shared" si="23"/>
        <v>44851</v>
      </c>
      <c r="B294" s="8"/>
      <c r="C294" s="3">
        <f t="shared" si="20"/>
        <v>0</v>
      </c>
      <c r="D294" s="60">
        <f t="shared" si="21"/>
        <v>2.7507289431698682E-3</v>
      </c>
      <c r="E294" s="59">
        <f t="shared" si="22"/>
        <v>33.008747318038417</v>
      </c>
      <c r="F294" s="59">
        <f t="shared" si="24"/>
        <v>0</v>
      </c>
    </row>
    <row r="295" spans="1:6" x14ac:dyDescent="0.25">
      <c r="A295" s="9">
        <f t="shared" si="23"/>
        <v>44852</v>
      </c>
      <c r="B295" s="8"/>
      <c r="C295" s="3">
        <f t="shared" si="20"/>
        <v>0</v>
      </c>
      <c r="D295" s="60">
        <f t="shared" si="21"/>
        <v>2.7838315511620002E-3</v>
      </c>
      <c r="E295" s="59">
        <f t="shared" si="22"/>
        <v>33.405978613944001</v>
      </c>
      <c r="F295" s="59">
        <f t="shared" si="24"/>
        <v>0</v>
      </c>
    </row>
    <row r="296" spans="1:6" x14ac:dyDescent="0.25">
      <c r="A296" s="9">
        <f t="shared" si="23"/>
        <v>44853</v>
      </c>
      <c r="B296" s="8"/>
      <c r="C296" s="3">
        <f t="shared" si="20"/>
        <v>0</v>
      </c>
      <c r="D296" s="60">
        <f t="shared" si="21"/>
        <v>2.8169243501367531E-3</v>
      </c>
      <c r="E296" s="59">
        <f t="shared" si="22"/>
        <v>33.803092201641036</v>
      </c>
      <c r="F296" s="59">
        <f t="shared" si="24"/>
        <v>0</v>
      </c>
    </row>
    <row r="297" spans="1:6" x14ac:dyDescent="0.25">
      <c r="A297" s="9">
        <f t="shared" si="23"/>
        <v>44854</v>
      </c>
      <c r="B297" s="8"/>
      <c r="C297" s="3">
        <f t="shared" si="20"/>
        <v>0</v>
      </c>
      <c r="D297" s="60">
        <f t="shared" si="21"/>
        <v>2.8499975339838076E-3</v>
      </c>
      <c r="E297" s="59">
        <f t="shared" si="22"/>
        <v>34.199970407805694</v>
      </c>
      <c r="F297" s="59">
        <f t="shared" si="24"/>
        <v>0</v>
      </c>
    </row>
    <row r="298" spans="1:6" x14ac:dyDescent="0.25">
      <c r="A298" s="9">
        <f t="shared" si="23"/>
        <v>44855</v>
      </c>
      <c r="B298" s="8"/>
      <c r="C298" s="3">
        <f t="shared" si="20"/>
        <v>0</v>
      </c>
      <c r="D298" s="60">
        <f t="shared" si="21"/>
        <v>2.8830413024050127E-3</v>
      </c>
      <c r="E298" s="59">
        <f t="shared" si="22"/>
        <v>34.596495628860154</v>
      </c>
      <c r="F298" s="59">
        <f t="shared" si="24"/>
        <v>0</v>
      </c>
    </row>
    <row r="299" spans="1:6" x14ac:dyDescent="0.25">
      <c r="A299" s="9">
        <f t="shared" si="23"/>
        <v>44856</v>
      </c>
      <c r="B299" s="8"/>
      <c r="C299" s="3">
        <f t="shared" si="20"/>
        <v>0</v>
      </c>
      <c r="D299" s="60">
        <f t="shared" si="21"/>
        <v>2.9160458638188601E-3</v>
      </c>
      <c r="E299" s="59">
        <f t="shared" si="22"/>
        <v>34.992550365826318</v>
      </c>
      <c r="F299" s="59">
        <f t="shared" si="24"/>
        <v>0</v>
      </c>
    </row>
    <row r="300" spans="1:6" x14ac:dyDescent="0.25">
      <c r="A300" s="9">
        <f t="shared" si="23"/>
        <v>44857</v>
      </c>
      <c r="B300" s="8"/>
      <c r="C300" s="3">
        <f t="shared" si="20"/>
        <v>0</v>
      </c>
      <c r="D300" s="60">
        <f t="shared" si="21"/>
        <v>2.9490014382610695E-3</v>
      </c>
      <c r="E300" s="59">
        <f t="shared" si="22"/>
        <v>35.388017259132837</v>
      </c>
      <c r="F300" s="59">
        <f t="shared" si="24"/>
        <v>0</v>
      </c>
    </row>
    <row r="301" spans="1:6" x14ac:dyDescent="0.25">
      <c r="A301" s="9">
        <f t="shared" si="23"/>
        <v>44858</v>
      </c>
      <c r="B301" s="8"/>
      <c r="C301" s="3">
        <f t="shared" si="20"/>
        <v>0</v>
      </c>
      <c r="D301" s="60">
        <f t="shared" si="21"/>
        <v>2.9818982602841304E-3</v>
      </c>
      <c r="E301" s="59">
        <f t="shared" si="22"/>
        <v>35.782779123409561</v>
      </c>
      <c r="F301" s="59">
        <f t="shared" si="24"/>
        <v>0</v>
      </c>
    </row>
    <row r="302" spans="1:6" x14ac:dyDescent="0.25">
      <c r="A302" s="9">
        <f t="shared" si="23"/>
        <v>44859</v>
      </c>
      <c r="B302" s="8"/>
      <c r="C302" s="3">
        <f t="shared" si="20"/>
        <v>0</v>
      </c>
      <c r="D302" s="60">
        <f t="shared" si="21"/>
        <v>3.0147265818492703E-3</v>
      </c>
      <c r="E302" s="59">
        <f t="shared" si="22"/>
        <v>36.176718982191247</v>
      </c>
      <c r="F302" s="59">
        <f t="shared" si="24"/>
        <v>0</v>
      </c>
    </row>
    <row r="303" spans="1:6" x14ac:dyDescent="0.25">
      <c r="A303" s="9">
        <f t="shared" si="23"/>
        <v>44860</v>
      </c>
      <c r="B303" s="8"/>
      <c r="C303" s="3">
        <f t="shared" si="20"/>
        <v>0</v>
      </c>
      <c r="D303" s="60">
        <f t="shared" si="21"/>
        <v>3.0474766752165341E-3</v>
      </c>
      <c r="E303" s="59">
        <f t="shared" si="22"/>
        <v>36.56972010259841</v>
      </c>
      <c r="F303" s="59">
        <f t="shared" si="24"/>
        <v>0</v>
      </c>
    </row>
    <row r="304" spans="1:6" x14ac:dyDescent="0.25">
      <c r="A304" s="9">
        <f t="shared" si="23"/>
        <v>44861</v>
      </c>
      <c r="B304" s="8"/>
      <c r="C304" s="3">
        <f t="shared" si="20"/>
        <v>0</v>
      </c>
      <c r="D304" s="60">
        <f t="shared" si="21"/>
        <v>3.0801388358266679E-3</v>
      </c>
      <c r="E304" s="59">
        <f t="shared" si="22"/>
        <v>36.961666029920018</v>
      </c>
      <c r="F304" s="59">
        <f t="shared" si="24"/>
        <v>0</v>
      </c>
    </row>
    <row r="305" spans="1:6" x14ac:dyDescent="0.25">
      <c r="A305" s="9">
        <f t="shared" si="23"/>
        <v>44862</v>
      </c>
      <c r="B305" s="8"/>
      <c r="C305" s="3">
        <f t="shared" si="20"/>
        <v>0</v>
      </c>
      <c r="D305" s="60">
        <f t="shared" si="21"/>
        <v>3.1127033851761441E-3</v>
      </c>
      <c r="E305" s="59">
        <f t="shared" si="22"/>
        <v>37.352440622113733</v>
      </c>
      <c r="F305" s="59">
        <f t="shared" si="24"/>
        <v>0</v>
      </c>
    </row>
    <row r="306" spans="1:6" x14ac:dyDescent="0.25">
      <c r="A306" s="9">
        <f t="shared" si="23"/>
        <v>44863</v>
      </c>
      <c r="B306" s="8"/>
      <c r="C306" s="3">
        <f t="shared" si="20"/>
        <v>0</v>
      </c>
      <c r="D306" s="60">
        <f t="shared" si="21"/>
        <v>3.1451606736866201E-3</v>
      </c>
      <c r="E306" s="59">
        <f t="shared" si="22"/>
        <v>37.74192808423944</v>
      </c>
      <c r="F306" s="59">
        <f t="shared" si="24"/>
        <v>0</v>
      </c>
    </row>
    <row r="307" spans="1:6" x14ac:dyDescent="0.25">
      <c r="A307" s="9">
        <f t="shared" si="23"/>
        <v>44864</v>
      </c>
      <c r="B307" s="8"/>
      <c r="C307" s="3">
        <f t="shared" si="20"/>
        <v>0</v>
      </c>
      <c r="D307" s="60">
        <f t="shared" si="21"/>
        <v>3.1775010835623828E-3</v>
      </c>
      <c r="E307" s="59">
        <f t="shared" si="22"/>
        <v>38.130013002748591</v>
      </c>
      <c r="F307" s="59">
        <f t="shared" si="24"/>
        <v>0</v>
      </c>
    </row>
    <row r="308" spans="1:6" x14ac:dyDescent="0.25">
      <c r="A308" s="9">
        <f t="shared" si="23"/>
        <v>44865</v>
      </c>
      <c r="B308" s="8"/>
      <c r="C308" s="3">
        <f t="shared" si="20"/>
        <v>0</v>
      </c>
      <c r="D308" s="60">
        <f t="shared" si="21"/>
        <v>3.2097150316428768E-3</v>
      </c>
      <c r="E308" s="59">
        <f t="shared" si="22"/>
        <v>38.516580379714519</v>
      </c>
      <c r="F308" s="59">
        <f t="shared" si="24"/>
        <v>0</v>
      </c>
    </row>
    <row r="309" spans="1:6" x14ac:dyDescent="0.25">
      <c r="A309" s="9">
        <f t="shared" si="23"/>
        <v>44866</v>
      </c>
      <c r="B309" s="8"/>
      <c r="C309" s="3">
        <f t="shared" si="20"/>
        <v>0</v>
      </c>
      <c r="D309" s="60">
        <f t="shared" si="21"/>
        <v>3.241792972239413E-3</v>
      </c>
      <c r="E309" s="59">
        <f t="shared" si="22"/>
        <v>38.901515666872953</v>
      </c>
      <c r="F309" s="59">
        <f t="shared" si="24"/>
        <v>0</v>
      </c>
    </row>
    <row r="310" spans="1:6" x14ac:dyDescent="0.25">
      <c r="A310" s="9">
        <f t="shared" si="23"/>
        <v>44867</v>
      </c>
      <c r="B310" s="8"/>
      <c r="C310" s="3">
        <f t="shared" si="20"/>
        <v>0</v>
      </c>
      <c r="D310" s="60">
        <f t="shared" si="21"/>
        <v>3.2737253999663169E-3</v>
      </c>
      <c r="E310" s="59">
        <f t="shared" si="22"/>
        <v>39.284704799595801</v>
      </c>
      <c r="F310" s="59">
        <f t="shared" si="24"/>
        <v>0</v>
      </c>
    </row>
    <row r="311" spans="1:6" x14ac:dyDescent="0.25">
      <c r="A311" s="9">
        <f t="shared" si="23"/>
        <v>44868</v>
      </c>
      <c r="B311" s="8"/>
      <c r="C311" s="3">
        <f t="shared" si="20"/>
        <v>0</v>
      </c>
      <c r="D311" s="60">
        <f t="shared" si="21"/>
        <v>3.3055028525556737E-3</v>
      </c>
      <c r="E311" s="59">
        <f t="shared" si="22"/>
        <v>39.666034230668082</v>
      </c>
      <c r="F311" s="59">
        <f t="shared" si="24"/>
        <v>0</v>
      </c>
    </row>
    <row r="312" spans="1:6" x14ac:dyDescent="0.25">
      <c r="A312" s="9">
        <f t="shared" si="23"/>
        <v>44869</v>
      </c>
      <c r="B312" s="8"/>
      <c r="C312" s="3">
        <f t="shared" si="20"/>
        <v>0</v>
      </c>
      <c r="D312" s="60">
        <f t="shared" si="21"/>
        <v>3.3371159136626784E-3</v>
      </c>
      <c r="E312" s="59">
        <f t="shared" si="22"/>
        <v>40.045390963952137</v>
      </c>
      <c r="F312" s="59">
        <f t="shared" si="24"/>
        <v>0</v>
      </c>
    </row>
    <row r="313" spans="1:6" x14ac:dyDescent="0.25">
      <c r="A313" s="9">
        <f t="shared" si="23"/>
        <v>44870</v>
      </c>
      <c r="B313" s="8"/>
      <c r="C313" s="3">
        <f t="shared" ref="C313:C369" si="25">IF(B313=0,0,B313-B312)</f>
        <v>0</v>
      </c>
      <c r="D313" s="60">
        <f t="shared" si="21"/>
        <v>3.3685552156550594E-3</v>
      </c>
      <c r="E313" s="59">
        <f t="shared" si="22"/>
        <v>40.422662587860714</v>
      </c>
      <c r="F313" s="59">
        <f t="shared" si="24"/>
        <v>0</v>
      </c>
    </row>
    <row r="314" spans="1:6" x14ac:dyDescent="0.25">
      <c r="A314" s="9">
        <f t="shared" si="23"/>
        <v>44871</v>
      </c>
      <c r="B314" s="8"/>
      <c r="C314" s="3">
        <f t="shared" si="25"/>
        <v>0</v>
      </c>
      <c r="D314" s="60">
        <f t="shared" si="21"/>
        <v>3.3998114423893274E-3</v>
      </c>
      <c r="E314" s="59">
        <f t="shared" si="22"/>
        <v>40.797737308671927</v>
      </c>
      <c r="F314" s="59">
        <f t="shared" si="24"/>
        <v>0</v>
      </c>
    </row>
    <row r="315" spans="1:6" x14ac:dyDescent="0.25">
      <c r="A315" s="9">
        <f t="shared" si="23"/>
        <v>44872</v>
      </c>
      <c r="B315" s="8"/>
      <c r="C315" s="3">
        <f t="shared" si="25"/>
        <v>0</v>
      </c>
      <c r="D315" s="60">
        <f t="shared" si="21"/>
        <v>3.4308753319705221E-3</v>
      </c>
      <c r="E315" s="59">
        <f t="shared" si="22"/>
        <v>41.170503983646263</v>
      </c>
      <c r="F315" s="59">
        <f t="shared" si="24"/>
        <v>0</v>
      </c>
    </row>
    <row r="316" spans="1:6" x14ac:dyDescent="0.25">
      <c r="A316" s="9">
        <f t="shared" si="23"/>
        <v>44873</v>
      </c>
      <c r="B316" s="8"/>
      <c r="C316" s="3">
        <f t="shared" si="25"/>
        <v>0</v>
      </c>
      <c r="D316" s="60">
        <f t="shared" si="21"/>
        <v>3.4617376794981586E-3</v>
      </c>
      <c r="E316" s="59">
        <f t="shared" si="22"/>
        <v>41.540852153977902</v>
      </c>
      <c r="F316" s="59">
        <f t="shared" si="24"/>
        <v>0</v>
      </c>
    </row>
    <row r="317" spans="1:6" x14ac:dyDescent="0.25">
      <c r="A317" s="9">
        <f t="shared" si="23"/>
        <v>44874</v>
      </c>
      <c r="B317" s="8"/>
      <c r="C317" s="3">
        <f t="shared" si="25"/>
        <v>0</v>
      </c>
      <c r="D317" s="60">
        <f t="shared" si="21"/>
        <v>3.492389339792192E-3</v>
      </c>
      <c r="E317" s="59">
        <f t="shared" si="22"/>
        <v>41.908672077506303</v>
      </c>
      <c r="F317" s="59">
        <f t="shared" si="24"/>
        <v>0</v>
      </c>
    </row>
    <row r="318" spans="1:6" x14ac:dyDescent="0.25">
      <c r="A318" s="9">
        <f t="shared" si="23"/>
        <v>44875</v>
      </c>
      <c r="B318" s="8"/>
      <c r="C318" s="3">
        <f t="shared" si="25"/>
        <v>0</v>
      </c>
      <c r="D318" s="60">
        <f t="shared" si="21"/>
        <v>3.522821230104365E-3</v>
      </c>
      <c r="E318" s="59">
        <f t="shared" si="22"/>
        <v>42.27385476125238</v>
      </c>
      <c r="F318" s="59">
        <f t="shared" si="24"/>
        <v>0</v>
      </c>
    </row>
    <row r="319" spans="1:6" x14ac:dyDescent="0.25">
      <c r="A319" s="9">
        <f t="shared" si="23"/>
        <v>44876</v>
      </c>
      <c r="B319" s="8"/>
      <c r="C319" s="3">
        <f t="shared" si="25"/>
        <v>0</v>
      </c>
      <c r="D319" s="60">
        <f t="shared" si="21"/>
        <v>3.5530243328090027E-3</v>
      </c>
      <c r="E319" s="59">
        <f t="shared" si="22"/>
        <v>42.636291993708035</v>
      </c>
      <c r="F319" s="59">
        <f t="shared" si="24"/>
        <v>0</v>
      </c>
    </row>
    <row r="320" spans="1:6" x14ac:dyDescent="0.25">
      <c r="A320" s="9">
        <f t="shared" si="23"/>
        <v>44877</v>
      </c>
      <c r="B320" s="8"/>
      <c r="C320" s="3">
        <f t="shared" si="25"/>
        <v>0</v>
      </c>
      <c r="D320" s="60">
        <f t="shared" si="21"/>
        <v>3.5829896980745387E-3</v>
      </c>
      <c r="E320" s="59">
        <f t="shared" si="22"/>
        <v>42.995876376894465</v>
      </c>
      <c r="F320" s="59">
        <f t="shared" si="24"/>
        <v>0</v>
      </c>
    </row>
    <row r="321" spans="1:6" x14ac:dyDescent="0.25">
      <c r="A321" s="9">
        <f t="shared" si="23"/>
        <v>44878</v>
      </c>
      <c r="B321" s="8"/>
      <c r="C321" s="3">
        <f t="shared" si="25"/>
        <v>0</v>
      </c>
      <c r="D321" s="60">
        <f t="shared" si="21"/>
        <v>3.6127084465169346E-3</v>
      </c>
      <c r="E321" s="59">
        <f t="shared" si="22"/>
        <v>43.352501358203213</v>
      </c>
      <c r="F321" s="59">
        <f t="shared" si="24"/>
        <v>0</v>
      </c>
    </row>
    <row r="322" spans="1:6" x14ac:dyDescent="0.25">
      <c r="A322" s="9">
        <f t="shared" si="23"/>
        <v>44879</v>
      </c>
      <c r="B322" s="8"/>
      <c r="C322" s="3">
        <f t="shared" si="25"/>
        <v>0</v>
      </c>
      <c r="D322" s="60">
        <f t="shared" si="21"/>
        <v>3.642171771829252E-3</v>
      </c>
      <c r="E322" s="59">
        <f t="shared" si="22"/>
        <v>43.706061261951021</v>
      </c>
      <c r="F322" s="59">
        <f t="shared" si="24"/>
        <v>0</v>
      </c>
    </row>
    <row r="323" spans="1:6" x14ac:dyDescent="0.25">
      <c r="A323" s="9">
        <f t="shared" si="23"/>
        <v>44880</v>
      </c>
      <c r="B323" s="8"/>
      <c r="C323" s="3">
        <f t="shared" si="25"/>
        <v>0</v>
      </c>
      <c r="D323" s="60">
        <f t="shared" si="21"/>
        <v>3.6713709433925266E-3</v>
      </c>
      <c r="E323" s="59">
        <f t="shared" si="22"/>
        <v>44.056451320710316</v>
      </c>
      <c r="F323" s="59">
        <f t="shared" si="24"/>
        <v>0</v>
      </c>
    </row>
    <row r="324" spans="1:6" x14ac:dyDescent="0.25">
      <c r="A324" s="9">
        <f t="shared" si="23"/>
        <v>44881</v>
      </c>
      <c r="B324" s="8"/>
      <c r="C324" s="3">
        <f t="shared" si="25"/>
        <v>0</v>
      </c>
      <c r="D324" s="60">
        <f t="shared" si="21"/>
        <v>3.7002973088620553E-3</v>
      </c>
      <c r="E324" s="59">
        <f t="shared" si="22"/>
        <v>44.40356770634466</v>
      </c>
      <c r="F324" s="59">
        <f t="shared" si="24"/>
        <v>0</v>
      </c>
    </row>
    <row r="325" spans="1:6" x14ac:dyDescent="0.25">
      <c r="A325" s="9">
        <f t="shared" si="23"/>
        <v>44882</v>
      </c>
      <c r="B325" s="8"/>
      <c r="C325" s="3">
        <f t="shared" si="25"/>
        <v>0</v>
      </c>
      <c r="D325" s="60">
        <f t="shared" si="21"/>
        <v>3.7289422967316547E-3</v>
      </c>
      <c r="E325" s="59">
        <f t="shared" si="22"/>
        <v>44.747307560779859</v>
      </c>
      <c r="F325" s="59">
        <f t="shared" si="24"/>
        <v>0</v>
      </c>
    </row>
    <row r="326" spans="1:6" x14ac:dyDescent="0.25">
      <c r="A326" s="9">
        <f t="shared" si="23"/>
        <v>44883</v>
      </c>
      <c r="B326" s="8"/>
      <c r="C326" s="3">
        <f t="shared" si="25"/>
        <v>0</v>
      </c>
      <c r="D326" s="60">
        <f t="shared" ref="D326:D369" si="26">SIN((A326+14+Q$4)/365*2*PI())*Q$13+100%/363.54</f>
        <v>3.757297418872832E-3</v>
      </c>
      <c r="E326" s="59">
        <f t="shared" ref="E326:E369" si="27">D326*E$2</f>
        <v>45.087569026473986</v>
      </c>
      <c r="F326" s="59">
        <f t="shared" si="24"/>
        <v>0</v>
      </c>
    </row>
    <row r="327" spans="1:6" x14ac:dyDescent="0.25">
      <c r="A327" s="9">
        <f t="shared" ref="A327:A369" si="28">A326+1</f>
        <v>44884</v>
      </c>
      <c r="B327" s="8"/>
      <c r="C327" s="3">
        <f t="shared" si="25"/>
        <v>0</v>
      </c>
      <c r="D327" s="60">
        <f t="shared" si="26"/>
        <v>3.7853542730513171E-3</v>
      </c>
      <c r="E327" s="59">
        <f t="shared" si="27"/>
        <v>45.424251276615806</v>
      </c>
      <c r="F327" s="59">
        <f t="shared" ref="F327:F369" si="29">F$4*D327</f>
        <v>0</v>
      </c>
    </row>
    <row r="328" spans="1:6" x14ac:dyDescent="0.25">
      <c r="A328" s="9">
        <f t="shared" si="28"/>
        <v>44885</v>
      </c>
      <c r="B328" s="8"/>
      <c r="C328" s="3">
        <f t="shared" si="25"/>
        <v>0</v>
      </c>
      <c r="D328" s="60">
        <f t="shared" si="26"/>
        <v>3.8131045454153304E-3</v>
      </c>
      <c r="E328" s="59">
        <f t="shared" si="27"/>
        <v>45.757254544983965</v>
      </c>
      <c r="F328" s="59">
        <f t="shared" si="29"/>
        <v>0</v>
      </c>
    </row>
    <row r="329" spans="1:6" x14ac:dyDescent="0.25">
      <c r="A329" s="9">
        <f t="shared" si="28"/>
        <v>44886</v>
      </c>
      <c r="B329" s="8"/>
      <c r="C329" s="3">
        <f t="shared" si="25"/>
        <v>0</v>
      </c>
      <c r="D329" s="60">
        <f t="shared" si="26"/>
        <v>3.8405400129604564E-3</v>
      </c>
      <c r="E329" s="59">
        <f t="shared" si="27"/>
        <v>46.086480155525479</v>
      </c>
      <c r="F329" s="59">
        <f t="shared" si="29"/>
        <v>0</v>
      </c>
    </row>
    <row r="330" spans="1:6" x14ac:dyDescent="0.25">
      <c r="A330" s="9">
        <f t="shared" si="28"/>
        <v>44887</v>
      </c>
      <c r="B330" s="8"/>
      <c r="C330" s="3">
        <f t="shared" si="25"/>
        <v>0</v>
      </c>
      <c r="D330" s="60">
        <f t="shared" si="26"/>
        <v>3.8676525459657336E-3</v>
      </c>
      <c r="E330" s="59">
        <f t="shared" si="27"/>
        <v>46.411830551588807</v>
      </c>
      <c r="F330" s="59">
        <f t="shared" si="29"/>
        <v>0</v>
      </c>
    </row>
    <row r="331" spans="1:6" x14ac:dyDescent="0.25">
      <c r="A331" s="9">
        <f t="shared" si="28"/>
        <v>44888</v>
      </c>
      <c r="B331" s="8"/>
      <c r="C331" s="3">
        <f t="shared" si="25"/>
        <v>0</v>
      </c>
      <c r="D331" s="60">
        <f t="shared" si="26"/>
        <v>3.8944341104021384E-3</v>
      </c>
      <c r="E331" s="59">
        <f t="shared" si="27"/>
        <v>46.733209324825658</v>
      </c>
      <c r="F331" s="59">
        <f t="shared" si="29"/>
        <v>0</v>
      </c>
    </row>
    <row r="332" spans="1:6" x14ac:dyDescent="0.25">
      <c r="A332" s="9">
        <f t="shared" si="28"/>
        <v>44889</v>
      </c>
      <c r="B332" s="8"/>
      <c r="C332" s="3">
        <f t="shared" si="25"/>
        <v>0</v>
      </c>
      <c r="D332" s="60">
        <f t="shared" si="26"/>
        <v>3.9208767703144878E-3</v>
      </c>
      <c r="E332" s="59">
        <f t="shared" si="27"/>
        <v>47.050521243773851</v>
      </c>
      <c r="F332" s="59">
        <f t="shared" si="29"/>
        <v>0</v>
      </c>
    </row>
    <row r="333" spans="1:6" x14ac:dyDescent="0.25">
      <c r="A333" s="9">
        <f t="shared" si="28"/>
        <v>44890</v>
      </c>
      <c r="B333" s="8"/>
      <c r="C333" s="3">
        <f t="shared" si="25"/>
        <v>0</v>
      </c>
      <c r="D333" s="60">
        <f t="shared" si="26"/>
        <v>3.9469726901714512E-3</v>
      </c>
      <c r="E333" s="59">
        <f t="shared" si="27"/>
        <v>47.363672282057415</v>
      </c>
      <c r="F333" s="59">
        <f t="shared" si="29"/>
        <v>0</v>
      </c>
    </row>
    <row r="334" spans="1:6" x14ac:dyDescent="0.25">
      <c r="A334" s="9">
        <f t="shared" si="28"/>
        <v>44891</v>
      </c>
      <c r="B334" s="8"/>
      <c r="C334" s="3">
        <f t="shared" si="25"/>
        <v>0</v>
      </c>
      <c r="D334" s="60">
        <f t="shared" si="26"/>
        <v>3.9727141371894668E-3</v>
      </c>
      <c r="E334" s="59">
        <f t="shared" si="27"/>
        <v>47.672569646273601</v>
      </c>
      <c r="F334" s="59">
        <f t="shared" si="29"/>
        <v>0</v>
      </c>
    </row>
    <row r="335" spans="1:6" x14ac:dyDescent="0.25">
      <c r="A335" s="9">
        <f t="shared" si="28"/>
        <v>44892</v>
      </c>
      <c r="B335" s="8"/>
      <c r="C335" s="3">
        <f t="shared" si="25"/>
        <v>0</v>
      </c>
      <c r="D335" s="60">
        <f t="shared" si="26"/>
        <v>3.9980934836217254E-3</v>
      </c>
      <c r="E335" s="59">
        <f t="shared" si="27"/>
        <v>47.977121803460705</v>
      </c>
      <c r="F335" s="59">
        <f t="shared" si="29"/>
        <v>0</v>
      </c>
    </row>
    <row r="336" spans="1:6" x14ac:dyDescent="0.25">
      <c r="A336" s="9">
        <f t="shared" si="28"/>
        <v>44893</v>
      </c>
      <c r="B336" s="8"/>
      <c r="C336" s="3">
        <f t="shared" si="25"/>
        <v>0</v>
      </c>
      <c r="D336" s="60">
        <f t="shared" si="26"/>
        <v>4.0231032090204816E-3</v>
      </c>
      <c r="E336" s="59">
        <f t="shared" si="27"/>
        <v>48.27723850824578</v>
      </c>
      <c r="F336" s="59">
        <f t="shared" si="29"/>
        <v>0</v>
      </c>
    </row>
    <row r="337" spans="1:6" x14ac:dyDescent="0.25">
      <c r="A337" s="9">
        <f t="shared" si="28"/>
        <v>44894</v>
      </c>
      <c r="B337" s="8"/>
      <c r="C337" s="3">
        <f t="shared" si="25"/>
        <v>0</v>
      </c>
      <c r="D337" s="60">
        <f t="shared" si="26"/>
        <v>4.0477359024640152E-3</v>
      </c>
      <c r="E337" s="59">
        <f t="shared" si="27"/>
        <v>48.572830829568183</v>
      </c>
      <c r="F337" s="59">
        <f t="shared" si="29"/>
        <v>0</v>
      </c>
    </row>
    <row r="338" spans="1:6" x14ac:dyDescent="0.25">
      <c r="A338" s="9">
        <f t="shared" si="28"/>
        <v>44895</v>
      </c>
      <c r="B338" s="8"/>
      <c r="C338" s="3">
        <f t="shared" si="25"/>
        <v>0</v>
      </c>
      <c r="D338" s="60">
        <f t="shared" si="26"/>
        <v>4.0719842647538099E-3</v>
      </c>
      <c r="E338" s="59">
        <f t="shared" si="27"/>
        <v>48.863811177045719</v>
      </c>
      <c r="F338" s="59">
        <f t="shared" si="29"/>
        <v>0</v>
      </c>
    </row>
    <row r="339" spans="1:6" x14ac:dyDescent="0.25">
      <c r="A339" s="9">
        <f t="shared" si="28"/>
        <v>44896</v>
      </c>
      <c r="B339" s="8"/>
      <c r="C339" s="3">
        <f t="shared" si="25"/>
        <v>0</v>
      </c>
      <c r="D339" s="60">
        <f t="shared" si="26"/>
        <v>4.0958411105769515E-3</v>
      </c>
      <c r="E339" s="59">
        <f t="shared" si="27"/>
        <v>49.150093326923418</v>
      </c>
      <c r="F339" s="59">
        <f t="shared" si="29"/>
        <v>0</v>
      </c>
    </row>
    <row r="340" spans="1:6" x14ac:dyDescent="0.25">
      <c r="A340" s="9">
        <f t="shared" si="28"/>
        <v>44897</v>
      </c>
      <c r="B340" s="8"/>
      <c r="C340" s="3">
        <f t="shared" si="25"/>
        <v>0</v>
      </c>
      <c r="D340" s="60">
        <f t="shared" si="26"/>
        <v>4.1192993706348361E-3</v>
      </c>
      <c r="E340" s="59">
        <f t="shared" si="27"/>
        <v>49.43159244761803</v>
      </c>
      <c r="F340" s="59">
        <f t="shared" si="29"/>
        <v>0</v>
      </c>
    </row>
    <row r="341" spans="1:6" x14ac:dyDescent="0.25">
      <c r="A341" s="9">
        <f t="shared" si="28"/>
        <v>44898</v>
      </c>
      <c r="B341" s="8"/>
      <c r="C341" s="3">
        <f t="shared" si="25"/>
        <v>0</v>
      </c>
      <c r="D341" s="60">
        <f t="shared" si="26"/>
        <v>4.1423520937390462E-3</v>
      </c>
      <c r="E341" s="59">
        <f t="shared" si="27"/>
        <v>49.708225124868555</v>
      </c>
      <c r="F341" s="59">
        <f t="shared" si="29"/>
        <v>0</v>
      </c>
    </row>
    <row r="342" spans="1:6" x14ac:dyDescent="0.25">
      <c r="A342" s="9">
        <f t="shared" si="28"/>
        <v>44899</v>
      </c>
      <c r="B342" s="8"/>
      <c r="C342" s="3">
        <f t="shared" si="25"/>
        <v>0</v>
      </c>
      <c r="D342" s="60">
        <f t="shared" si="26"/>
        <v>4.1649924488699041E-3</v>
      </c>
      <c r="E342" s="59">
        <f t="shared" si="27"/>
        <v>49.979909386438848</v>
      </c>
      <c r="F342" s="59">
        <f t="shared" si="29"/>
        <v>0</v>
      </c>
    </row>
    <row r="343" spans="1:6" x14ac:dyDescent="0.25">
      <c r="A343" s="9">
        <f t="shared" si="28"/>
        <v>44900</v>
      </c>
      <c r="B343" s="8"/>
      <c r="C343" s="3">
        <f t="shared" si="25"/>
        <v>0</v>
      </c>
      <c r="D343" s="60">
        <f t="shared" si="26"/>
        <v>4.1872137272017185E-3</v>
      </c>
      <c r="E343" s="59">
        <f t="shared" si="27"/>
        <v>50.246564726420623</v>
      </c>
      <c r="F343" s="59">
        <f t="shared" si="29"/>
        <v>0</v>
      </c>
    </row>
    <row r="344" spans="1:6" x14ac:dyDescent="0.25">
      <c r="A344" s="9">
        <f t="shared" si="28"/>
        <v>44901</v>
      </c>
      <c r="B344" s="8"/>
      <c r="C344" s="3">
        <f t="shared" si="25"/>
        <v>0</v>
      </c>
      <c r="D344" s="60">
        <f t="shared" si="26"/>
        <v>4.2090093440901449E-3</v>
      </c>
      <c r="E344" s="59">
        <f t="shared" si="27"/>
        <v>50.508112129081738</v>
      </c>
      <c r="F344" s="59">
        <f t="shared" si="29"/>
        <v>0</v>
      </c>
    </row>
    <row r="345" spans="1:6" x14ac:dyDescent="0.25">
      <c r="A345" s="9">
        <f t="shared" si="28"/>
        <v>44902</v>
      </c>
      <c r="B345" s="8"/>
      <c r="C345" s="3">
        <f t="shared" si="25"/>
        <v>0</v>
      </c>
      <c r="D345" s="60">
        <f t="shared" si="26"/>
        <v>4.2303728410236522E-3</v>
      </c>
      <c r="E345" s="59">
        <f t="shared" si="27"/>
        <v>50.764474092283827</v>
      </c>
      <c r="F345" s="59">
        <f t="shared" si="29"/>
        <v>0</v>
      </c>
    </row>
    <row r="346" spans="1:6" x14ac:dyDescent="0.25">
      <c r="A346" s="9">
        <f t="shared" si="28"/>
        <v>44903</v>
      </c>
      <c r="B346" s="8"/>
      <c r="C346" s="3">
        <f t="shared" si="25"/>
        <v>0</v>
      </c>
      <c r="D346" s="60">
        <f t="shared" si="26"/>
        <v>4.2512978875367544E-3</v>
      </c>
      <c r="E346" s="59">
        <f t="shared" si="27"/>
        <v>51.015574650441053</v>
      </c>
      <c r="F346" s="59">
        <f t="shared" si="29"/>
        <v>0</v>
      </c>
    </row>
    <row r="347" spans="1:6" x14ac:dyDescent="0.25">
      <c r="A347" s="9">
        <f t="shared" si="28"/>
        <v>44904</v>
      </c>
      <c r="B347" s="8"/>
      <c r="C347" s="3">
        <f t="shared" si="25"/>
        <v>0</v>
      </c>
      <c r="D347" s="60">
        <f t="shared" si="26"/>
        <v>4.271778283086846E-3</v>
      </c>
      <c r="E347" s="59">
        <f t="shared" si="27"/>
        <v>51.26133939704215</v>
      </c>
      <c r="F347" s="59">
        <f t="shared" si="29"/>
        <v>0</v>
      </c>
    </row>
    <row r="348" spans="1:6" x14ac:dyDescent="0.25">
      <c r="A348" s="9">
        <f t="shared" si="28"/>
        <v>44905</v>
      </c>
      <c r="B348" s="8"/>
      <c r="C348" s="3">
        <f t="shared" si="25"/>
        <v>0</v>
      </c>
      <c r="D348" s="60">
        <f t="shared" si="26"/>
        <v>4.2918079588903221E-3</v>
      </c>
      <c r="E348" s="59">
        <f t="shared" si="27"/>
        <v>51.501695506683866</v>
      </c>
      <c r="F348" s="59">
        <f t="shared" si="29"/>
        <v>0</v>
      </c>
    </row>
    <row r="349" spans="1:6" x14ac:dyDescent="0.25">
      <c r="A349" s="9">
        <f t="shared" si="28"/>
        <v>44906</v>
      </c>
      <c r="B349" s="8"/>
      <c r="C349" s="3">
        <f t="shared" si="25"/>
        <v>0</v>
      </c>
      <c r="D349" s="60">
        <f t="shared" si="26"/>
        <v>4.3113809797224942E-3</v>
      </c>
      <c r="E349" s="59">
        <f t="shared" si="27"/>
        <v>51.736571756669932</v>
      </c>
      <c r="F349" s="59">
        <f t="shared" si="29"/>
        <v>0</v>
      </c>
    </row>
    <row r="350" spans="1:6" x14ac:dyDescent="0.25">
      <c r="A350" s="9">
        <f t="shared" si="28"/>
        <v>44907</v>
      </c>
      <c r="B350" s="8"/>
      <c r="C350" s="3">
        <f t="shared" si="25"/>
        <v>0</v>
      </c>
      <c r="D350" s="60">
        <f t="shared" si="26"/>
        <v>4.3304915456744775E-3</v>
      </c>
      <c r="E350" s="59">
        <f t="shared" si="27"/>
        <v>51.965898548093733</v>
      </c>
      <c r="F350" s="59">
        <f t="shared" si="29"/>
        <v>0</v>
      </c>
    </row>
    <row r="351" spans="1:6" x14ac:dyDescent="0.25">
      <c r="A351" s="9">
        <f t="shared" si="28"/>
        <v>44908</v>
      </c>
      <c r="B351" s="8"/>
      <c r="C351" s="3">
        <f t="shared" si="25"/>
        <v>0</v>
      </c>
      <c r="D351" s="60">
        <f t="shared" si="26"/>
        <v>4.3491339938733931E-3</v>
      </c>
      <c r="E351" s="59">
        <f t="shared" si="27"/>
        <v>52.189607926480718</v>
      </c>
      <c r="F351" s="59">
        <f t="shared" si="29"/>
        <v>0</v>
      </c>
    </row>
    <row r="352" spans="1:6" x14ac:dyDescent="0.25">
      <c r="A352" s="9">
        <f t="shared" si="28"/>
        <v>44909</v>
      </c>
      <c r="B352" s="8"/>
      <c r="C352" s="3">
        <f t="shared" si="25"/>
        <v>0</v>
      </c>
      <c r="D352" s="60">
        <f t="shared" si="26"/>
        <v>4.3673028001592574E-3</v>
      </c>
      <c r="E352" s="59">
        <f t="shared" si="27"/>
        <v>52.407633601911087</v>
      </c>
      <c r="F352" s="59">
        <f t="shared" si="29"/>
        <v>0</v>
      </c>
    </row>
    <row r="353" spans="1:6" x14ac:dyDescent="0.25">
      <c r="A353" s="9">
        <f t="shared" si="28"/>
        <v>44910</v>
      </c>
      <c r="B353" s="8"/>
      <c r="C353" s="3">
        <f t="shared" si="25"/>
        <v>0</v>
      </c>
      <c r="D353" s="60">
        <f t="shared" si="26"/>
        <v>4.3849925807228907E-3</v>
      </c>
      <c r="E353" s="59">
        <f t="shared" si="27"/>
        <v>52.619910968674688</v>
      </c>
      <c r="F353" s="59">
        <f t="shared" si="29"/>
        <v>0</v>
      </c>
    </row>
    <row r="354" spans="1:6" x14ac:dyDescent="0.25">
      <c r="A354" s="9">
        <f t="shared" si="28"/>
        <v>44911</v>
      </c>
      <c r="B354" s="8"/>
      <c r="C354" s="3">
        <f t="shared" si="25"/>
        <v>0</v>
      </c>
      <c r="D354" s="60">
        <f t="shared" si="26"/>
        <v>4.402198093700304E-3</v>
      </c>
      <c r="E354" s="59">
        <f t="shared" si="27"/>
        <v>52.826377124403649</v>
      </c>
      <c r="F354" s="59">
        <f t="shared" si="29"/>
        <v>0</v>
      </c>
    </row>
    <row r="355" spans="1:6" x14ac:dyDescent="0.25">
      <c r="A355" s="9">
        <f t="shared" si="28"/>
        <v>44912</v>
      </c>
      <c r="B355" s="8"/>
      <c r="C355" s="3">
        <f t="shared" si="25"/>
        <v>0</v>
      </c>
      <c r="D355" s="60">
        <f t="shared" si="26"/>
        <v>4.4189142407267939E-3</v>
      </c>
      <c r="E355" s="59">
        <f t="shared" si="27"/>
        <v>53.026970888721529</v>
      </c>
      <c r="F355" s="59">
        <f t="shared" si="29"/>
        <v>0</v>
      </c>
    </row>
    <row r="356" spans="1:6" x14ac:dyDescent="0.25">
      <c r="A356" s="9">
        <f t="shared" si="28"/>
        <v>44913</v>
      </c>
      <c r="B356" s="8"/>
      <c r="C356" s="3">
        <f t="shared" si="25"/>
        <v>0</v>
      </c>
      <c r="D356" s="60">
        <f t="shared" si="26"/>
        <v>4.4351360684473373E-3</v>
      </c>
      <c r="E356" s="59">
        <f t="shared" si="27"/>
        <v>53.221632821368047</v>
      </c>
      <c r="F356" s="59">
        <f t="shared" si="29"/>
        <v>0</v>
      </c>
    </row>
    <row r="357" spans="1:6" x14ac:dyDescent="0.25">
      <c r="A357" s="9">
        <f t="shared" si="28"/>
        <v>44914</v>
      </c>
      <c r="B357" s="8"/>
      <c r="C357" s="3">
        <f t="shared" si="25"/>
        <v>0</v>
      </c>
      <c r="D357" s="60">
        <f t="shared" si="26"/>
        <v>4.4508587699840715E-3</v>
      </c>
      <c r="E357" s="59">
        <f t="shared" si="27"/>
        <v>53.410305239808856</v>
      </c>
      <c r="F357" s="59">
        <f t="shared" si="29"/>
        <v>0</v>
      </c>
    </row>
    <row r="358" spans="1:6" x14ac:dyDescent="0.25">
      <c r="A358" s="9">
        <f t="shared" si="28"/>
        <v>44915</v>
      </c>
      <c r="B358" s="8"/>
      <c r="C358" s="3">
        <f t="shared" si="25"/>
        <v>0</v>
      </c>
      <c r="D358" s="60">
        <f t="shared" si="26"/>
        <v>4.4660776863614162E-3</v>
      </c>
      <c r="E358" s="59">
        <f t="shared" si="27"/>
        <v>53.592932236336992</v>
      </c>
      <c r="F358" s="59">
        <f t="shared" si="29"/>
        <v>0</v>
      </c>
    </row>
    <row r="359" spans="1:6" x14ac:dyDescent="0.25">
      <c r="A359" s="9">
        <f t="shared" si="28"/>
        <v>44916</v>
      </c>
      <c r="B359" s="8"/>
      <c r="C359" s="3">
        <f t="shared" si="25"/>
        <v>0</v>
      </c>
      <c r="D359" s="60">
        <f t="shared" si="26"/>
        <v>4.480788307885699E-3</v>
      </c>
      <c r="E359" s="59">
        <f t="shared" si="27"/>
        <v>53.769459694628388</v>
      </c>
      <c r="F359" s="59">
        <f t="shared" si="29"/>
        <v>0</v>
      </c>
    </row>
    <row r="360" spans="1:6" x14ac:dyDescent="0.25">
      <c r="A360" s="9">
        <f t="shared" si="28"/>
        <v>44917</v>
      </c>
      <c r="B360" s="8"/>
      <c r="C360" s="3">
        <f t="shared" si="25"/>
        <v>0</v>
      </c>
      <c r="D360" s="60">
        <f t="shared" si="26"/>
        <v>4.4949862754826708E-3</v>
      </c>
      <c r="E360" s="59">
        <f t="shared" si="27"/>
        <v>53.939835305792052</v>
      </c>
      <c r="F360" s="59">
        <f t="shared" si="29"/>
        <v>0</v>
      </c>
    </row>
    <row r="361" spans="1:6" x14ac:dyDescent="0.25">
      <c r="A361" s="9">
        <f t="shared" si="28"/>
        <v>44918</v>
      </c>
      <c r="B361" s="8"/>
      <c r="C361" s="3">
        <f t="shared" si="25"/>
        <v>0</v>
      </c>
      <c r="D361" s="60">
        <f t="shared" si="26"/>
        <v>4.5086673819878294E-3</v>
      </c>
      <c r="E361" s="59">
        <f t="shared" si="27"/>
        <v>54.104008583853954</v>
      </c>
      <c r="F361" s="59">
        <f t="shared" si="29"/>
        <v>0</v>
      </c>
    </row>
    <row r="362" spans="1:6" x14ac:dyDescent="0.25">
      <c r="A362" s="9">
        <f t="shared" si="28"/>
        <v>44919</v>
      </c>
      <c r="B362" s="8"/>
      <c r="C362" s="3">
        <f t="shared" si="25"/>
        <v>0</v>
      </c>
      <c r="D362" s="60">
        <f t="shared" si="26"/>
        <v>4.5218275733942348E-3</v>
      </c>
      <c r="E362" s="59">
        <f t="shared" si="27"/>
        <v>54.261930880730816</v>
      </c>
      <c r="F362" s="59">
        <f t="shared" si="29"/>
        <v>0</v>
      </c>
    </row>
    <row r="363" spans="1:6" x14ac:dyDescent="0.25">
      <c r="A363" s="9">
        <f t="shared" si="28"/>
        <v>44920</v>
      </c>
      <c r="B363" s="8"/>
      <c r="C363" s="3">
        <f t="shared" si="25"/>
        <v>0</v>
      </c>
      <c r="D363" s="60">
        <f t="shared" si="26"/>
        <v>4.5344629500529803E-3</v>
      </c>
      <c r="E363" s="59">
        <f t="shared" si="27"/>
        <v>54.413555400635765</v>
      </c>
      <c r="F363" s="59">
        <f t="shared" si="29"/>
        <v>0</v>
      </c>
    </row>
    <row r="364" spans="1:6" x14ac:dyDescent="0.25">
      <c r="A364" s="9">
        <f t="shared" si="28"/>
        <v>44921</v>
      </c>
      <c r="B364" s="8"/>
      <c r="C364" s="3">
        <f t="shared" si="25"/>
        <v>0</v>
      </c>
      <c r="D364" s="60">
        <f t="shared" si="26"/>
        <v>4.5465697678293551E-3</v>
      </c>
      <c r="E364" s="59">
        <f t="shared" si="27"/>
        <v>54.558837213952259</v>
      </c>
      <c r="F364" s="59">
        <f t="shared" si="29"/>
        <v>0</v>
      </c>
    </row>
    <row r="365" spans="1:6" x14ac:dyDescent="0.25">
      <c r="A365" s="9">
        <f t="shared" si="28"/>
        <v>44922</v>
      </c>
      <c r="B365" s="8"/>
      <c r="C365" s="3">
        <f t="shared" si="25"/>
        <v>0</v>
      </c>
      <c r="D365" s="60">
        <f t="shared" si="26"/>
        <v>4.5581444392120418E-3</v>
      </c>
      <c r="E365" s="59">
        <f t="shared" si="27"/>
        <v>54.697733270544504</v>
      </c>
      <c r="F365" s="59">
        <f t="shared" si="29"/>
        <v>0</v>
      </c>
    </row>
    <row r="366" spans="1:6" x14ac:dyDescent="0.25">
      <c r="A366" s="9">
        <f t="shared" si="28"/>
        <v>44923</v>
      </c>
      <c r="B366" s="8"/>
      <c r="C366" s="3">
        <f t="shared" si="25"/>
        <v>0</v>
      </c>
      <c r="D366" s="60">
        <f t="shared" si="26"/>
        <v>4.5691835343759533E-3</v>
      </c>
      <c r="E366" s="59">
        <f t="shared" si="27"/>
        <v>54.83020241251144</v>
      </c>
      <c r="F366" s="59">
        <f t="shared" si="29"/>
        <v>0</v>
      </c>
    </row>
    <row r="367" spans="1:6" x14ac:dyDescent="0.25">
      <c r="A367" s="9">
        <f t="shared" si="28"/>
        <v>44924</v>
      </c>
      <c r="B367" s="8"/>
      <c r="C367" s="3">
        <f t="shared" si="25"/>
        <v>0</v>
      </c>
      <c r="D367" s="60">
        <f t="shared" si="26"/>
        <v>4.5796837821990974E-3</v>
      </c>
      <c r="E367" s="59">
        <f t="shared" si="27"/>
        <v>54.956205386389165</v>
      </c>
      <c r="F367" s="59">
        <f t="shared" si="29"/>
        <v>0</v>
      </c>
    </row>
    <row r="368" spans="1:6" x14ac:dyDescent="0.25">
      <c r="A368" s="9">
        <f t="shared" si="28"/>
        <v>44925</v>
      </c>
      <c r="B368" s="8"/>
      <c r="C368" s="3">
        <f t="shared" si="25"/>
        <v>0</v>
      </c>
      <c r="D368" s="60">
        <f t="shared" si="26"/>
        <v>4.5896420712312896E-3</v>
      </c>
      <c r="E368" s="59">
        <f t="shared" si="27"/>
        <v>55.075704854775474</v>
      </c>
      <c r="F368" s="59">
        <f t="shared" si="29"/>
        <v>0</v>
      </c>
    </row>
    <row r="369" spans="1:6" x14ac:dyDescent="0.25">
      <c r="A369" s="9">
        <f t="shared" si="28"/>
        <v>44926</v>
      </c>
      <c r="B369" s="8"/>
      <c r="C369" s="3">
        <f t="shared" si="25"/>
        <v>0</v>
      </c>
      <c r="D369" s="60">
        <f t="shared" si="26"/>
        <v>4.5990554506166442E-3</v>
      </c>
      <c r="E369" s="59">
        <f t="shared" si="27"/>
        <v>55.188665407399732</v>
      </c>
      <c r="F369" s="59">
        <f t="shared" si="29"/>
        <v>0</v>
      </c>
    </row>
  </sheetData>
  <pageMargins left="0.75" right="0.75" top="1" bottom="1" header="0.5" footer="0.5"/>
  <pageSetup paperSize="9" scale="97"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16</xdr:col>
                    <xdr:colOff>180975</xdr:colOff>
                    <xdr:row>10</xdr:row>
                    <xdr:rowOff>47625</xdr:rowOff>
                  </from>
                  <to>
                    <xdr:col>16</xdr:col>
                    <xdr:colOff>466725</xdr:colOff>
                    <xdr:row>12</xdr:row>
                    <xdr:rowOff>142875</xdr:rowOff>
                  </to>
                </anchor>
              </controlPr>
            </control>
          </mc:Choice>
        </mc:AlternateContent>
        <mc:AlternateContent xmlns:mc="http://schemas.openxmlformats.org/markup-compatibility/2006">
          <mc:Choice Requires="x14">
            <control shapeId="4098" r:id="rId5" name="Spinner 2">
              <controlPr defaultSize="0" autoPict="0">
                <anchor moveWithCells="1" sizeWithCells="1">
                  <from>
                    <xdr:col>16</xdr:col>
                    <xdr:colOff>200025</xdr:colOff>
                    <xdr:row>2</xdr:row>
                    <xdr:rowOff>57150</xdr:rowOff>
                  </from>
                  <to>
                    <xdr:col>16</xdr:col>
                    <xdr:colOff>485775</xdr:colOff>
                    <xdr:row>4</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LEES DIT</vt:lpstr>
      <vt:lpstr>Gas</vt:lpstr>
      <vt:lpstr>Dagstroom</vt:lpstr>
      <vt:lpstr>Nachtstroom</vt:lpstr>
      <vt:lpstr>Dagstroom!Afdrukbereik</vt:lpstr>
      <vt:lpstr>Gas!Afdrukbereik</vt:lpstr>
      <vt:lpstr>Nachtstroom!Afdrukbereik</vt:lpstr>
    </vt:vector>
  </TitlesOfParts>
  <Company>Excel Tekst en Uitleg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 de Groot</dc:creator>
  <cp:lastModifiedBy>Wim de Groot</cp:lastModifiedBy>
  <dcterms:created xsi:type="dcterms:W3CDTF">2020-02-05T09:25:10Z</dcterms:created>
  <dcterms:modified xsi:type="dcterms:W3CDTF">2022-11-26T10:16:48Z</dcterms:modified>
</cp:coreProperties>
</file>